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730" windowHeight="11760"/>
  </bookViews>
  <sheets>
    <sheet name="GR 1 KŚT - BUDYNKI" sheetId="2" r:id="rId1"/>
    <sheet name="GR 2-8 KŚT" sheetId="1" r:id="rId2"/>
    <sheet name="EE" sheetId="3" r:id="rId3"/>
    <sheet name="wykaz budowli" sheetId="5" r:id="rId4"/>
  </sheets>
  <definedNames>
    <definedName name="_xlnm.Print_Area" localSheetId="2">EE!$A$1:$K$544</definedName>
    <definedName name="_xlnm.Print_Area" localSheetId="0">'GR 1 KŚT - BUDYNKI'!$A$1:$L$82</definedName>
    <definedName name="_xlnm.Print_Area" localSheetId="1">'GR 2-8 KŚT'!$A$1:$D$23</definedName>
    <definedName name="_xlnm.Print_Area" localSheetId="3">'wykaz budowli'!$B$1:$E$58</definedName>
    <definedName name="_xlnm.Print_Titles" localSheetId="0">'GR 1 KŚT - BUDYNKI'!$1:$1</definedName>
  </definedNames>
  <calcPr calcId="145621"/>
</workbook>
</file>

<file path=xl/calcChain.xml><?xml version="1.0" encoding="utf-8"?>
<calcChain xmlns="http://schemas.openxmlformats.org/spreadsheetml/2006/main">
  <c r="L91" i="2" l="1"/>
  <c r="L42" i="2" l="1"/>
  <c r="L48" i="2"/>
  <c r="I95" i="3" l="1"/>
  <c r="I550" i="3" l="1"/>
  <c r="I549" i="3"/>
  <c r="C4" i="1"/>
  <c r="C32" i="1"/>
  <c r="D57" i="5"/>
  <c r="D26" i="1" l="1"/>
  <c r="D27" i="1"/>
  <c r="D28" i="1"/>
  <c r="D29" i="1"/>
  <c r="D30" i="1"/>
  <c r="D31" i="1"/>
  <c r="I172" i="3" l="1"/>
  <c r="I171" i="3"/>
  <c r="I156" i="3" l="1"/>
  <c r="I155" i="3"/>
  <c r="I96" i="3"/>
  <c r="I533" i="3" l="1"/>
  <c r="I532" i="3"/>
  <c r="A533" i="3"/>
  <c r="A534" i="3" s="1"/>
  <c r="A535" i="3" s="1"/>
  <c r="A274" i="3" l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I274" i="3"/>
  <c r="I273" i="3"/>
  <c r="I191" i="3" l="1"/>
  <c r="I190" i="3"/>
  <c r="A191" i="3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D11" i="1"/>
  <c r="I538" i="3"/>
  <c r="I537" i="3"/>
  <c r="I519" i="3"/>
  <c r="I518" i="3"/>
  <c r="I510" i="3"/>
  <c r="I505" i="3"/>
  <c r="I504" i="3"/>
  <c r="I493" i="3"/>
  <c r="I492" i="3"/>
  <c r="I451" i="3"/>
  <c r="I450" i="3"/>
  <c r="I442" i="3"/>
  <c r="I405" i="3"/>
  <c r="I404" i="3"/>
  <c r="I376" i="3"/>
  <c r="I375" i="3"/>
  <c r="I322" i="3"/>
  <c r="I321" i="3"/>
  <c r="I249" i="3"/>
  <c r="I248" i="3"/>
  <c r="I184" i="3"/>
  <c r="I183" i="3"/>
  <c r="I118" i="3"/>
  <c r="I117" i="3"/>
  <c r="A538" i="3"/>
  <c r="A539" i="3" s="1"/>
  <c r="A540" i="3" s="1"/>
  <c r="A541" i="3" s="1"/>
  <c r="A542" i="3" s="1"/>
  <c r="A543" i="3" s="1"/>
  <c r="A405" i="3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B32" i="1"/>
  <c r="A505" i="3"/>
  <c r="A506" i="3" s="1"/>
  <c r="A507" i="3" s="1"/>
  <c r="A508" i="3" s="1"/>
  <c r="K63" i="2"/>
  <c r="K91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493" i="3"/>
  <c r="A494" i="3" s="1"/>
  <c r="A495" i="3" s="1"/>
  <c r="A496" i="3" s="1"/>
  <c r="A497" i="3" s="1"/>
  <c r="A498" i="3" s="1"/>
  <c r="A499" i="3" s="1"/>
  <c r="A500" i="3" s="1"/>
  <c r="A501" i="3" s="1"/>
  <c r="A502" i="3" s="1"/>
  <c r="A376" i="3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51" i="3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322" i="3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D24" i="1"/>
  <c r="D22" i="1"/>
  <c r="A519" i="3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D9" i="1"/>
  <c r="A118" i="3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249" i="3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D5" i="1"/>
  <c r="D6" i="1"/>
  <c r="D7" i="1"/>
  <c r="D10" i="1"/>
  <c r="D12" i="1"/>
  <c r="D13" i="1"/>
  <c r="D14" i="1"/>
  <c r="D15" i="1"/>
  <c r="D16" i="1"/>
  <c r="D17" i="1"/>
  <c r="D18" i="1"/>
  <c r="D19" i="1"/>
  <c r="D20" i="1"/>
  <c r="D21" i="1"/>
  <c r="D23" i="1"/>
  <c r="D4" i="1"/>
  <c r="D567" i="3" l="1"/>
  <c r="D568" i="3"/>
  <c r="D32" i="1"/>
</calcChain>
</file>

<file path=xl/sharedStrings.xml><?xml version="1.0" encoding="utf-8"?>
<sst xmlns="http://schemas.openxmlformats.org/spreadsheetml/2006/main" count="2009" uniqueCount="702">
  <si>
    <t>Załącznik nr 10 do SIWZ - Zestawienie wartości majątku (Gr.2-8 KŚT)</t>
  </si>
  <si>
    <t>Rok budowy</t>
  </si>
  <si>
    <t>Wartość budynku 
(WKB)</t>
  </si>
  <si>
    <t>RAZEM</t>
  </si>
  <si>
    <t xml:space="preserve">Lp. </t>
  </si>
  <si>
    <t>rok produkcji</t>
  </si>
  <si>
    <t>rodzaj sprzętu</t>
  </si>
  <si>
    <t>wartość 
(kwotowo w PLN)</t>
  </si>
  <si>
    <t>sprzęt stacjonarny -SS
sprzęt przenośny - SP</t>
  </si>
  <si>
    <t>Lp.</t>
  </si>
  <si>
    <t>wartość ksiegowa brutto - WKB
wartość  odtworzeniowa - WO</t>
  </si>
  <si>
    <t>Powierzchnia całk. [m2]</t>
  </si>
  <si>
    <t>Powierzchnia użytk. [m2]</t>
  </si>
  <si>
    <t>Przeznaczenie budynku</t>
  </si>
  <si>
    <t>Adres</t>
  </si>
  <si>
    <t>Czy budynek jest zabytkiem lub ma charakter zabytkowy?</t>
  </si>
  <si>
    <t>JEDNOSTKA</t>
  </si>
  <si>
    <t>Grupa 3-8 kśt- Maszyny, urządzenia 
i wyposażenie</t>
  </si>
  <si>
    <t>Grupa 2 kśt- Budowle</t>
  </si>
  <si>
    <t>Urząd Miejski w Nowym Tomyślu</t>
  </si>
  <si>
    <t>Miejska i Powiatowa Biblioteka Publiczna</t>
  </si>
  <si>
    <t>Nowotomyski Ośrodek Kultury</t>
  </si>
  <si>
    <t>Ośrodek Oświaty i Sportu</t>
  </si>
  <si>
    <t>Ośrodek Pomocy Społecznej</t>
  </si>
  <si>
    <t>Park Miejski</t>
  </si>
  <si>
    <t>Żłobek „Złoty Promyk”</t>
  </si>
  <si>
    <t>Gimnazjum w Nowym Tomyślu</t>
  </si>
  <si>
    <t>Gimnazjum w Borui Kościelnej</t>
  </si>
  <si>
    <t>Szkoła Podstawowa nr 1</t>
  </si>
  <si>
    <t>Szkoła Podstawowa nr 2</t>
  </si>
  <si>
    <t>Szkoła Podstawowa w Borui Kościelnej</t>
  </si>
  <si>
    <t>Zespół Przedszkolno-Szkolno-Gimnazjalny w Bukowcu</t>
  </si>
  <si>
    <t>Szkoła Podstawowa w Jastrzębsku Starym</t>
  </si>
  <si>
    <t>Szkoła Podstawowa w Sątopach</t>
  </si>
  <si>
    <t>Szkoła Podstawowa w Wytomyślu</t>
  </si>
  <si>
    <t>Przedszkole nr 1 w Nowym Tomyślu</t>
  </si>
  <si>
    <t>Przedszkole nr 2 w Nowym Tomyślu</t>
  </si>
  <si>
    <t>Przedszkole nr 3 w Nowym  Tomyślu</t>
  </si>
  <si>
    <t>Przedszkole nr 4 w Nowym Tomyślu</t>
  </si>
  <si>
    <t>Przedszkole nr 5 w Nowym Tomyślu</t>
  </si>
  <si>
    <t>Przedszkole nr 4 w Nowym  Tomyślu</t>
  </si>
  <si>
    <t>Przedszkole nr 5 w Nowym  Tomyślu</t>
  </si>
  <si>
    <t>ul. Szkolna 14 Boruja Kościelna
64-300 Nowy Tomyśl</t>
  </si>
  <si>
    <t>użyteczności publicznej</t>
  </si>
  <si>
    <t>nie</t>
  </si>
  <si>
    <t>zestaw multimedialny- system bliskiej projekcji SCP712 (tablica interaktywna DB578, projektor SCP712, moduł ze złaczami do sys.SCP712, sys. Do podwieszania projektora SCP712 z głośnikami)</t>
  </si>
  <si>
    <t>WKB</t>
  </si>
  <si>
    <t>SS</t>
  </si>
  <si>
    <t>zestaw multimedialny- system bliskiej projekcji SCP712 (tablica interaktywna P3 TRS1710SZmoduł interaktywny iBoard, podwieszenie z głośnikami 3M, projektor SCP 716 3M, moduł złącz do systemu SCP 3M)</t>
  </si>
  <si>
    <t>Kopiarka Sharp AR 5623DG</t>
  </si>
  <si>
    <t>Laptop – Acer EX-5635z-2GB 452G32 MNKK</t>
  </si>
  <si>
    <t>SP</t>
  </si>
  <si>
    <t>Drukarka HP LaserJet P 1102W</t>
  </si>
  <si>
    <t xml:space="preserve">Zestaw komputerowy </t>
  </si>
  <si>
    <t>Zestaw komputerowy szt.2</t>
  </si>
  <si>
    <t>Monitor LG LCD LED 18” E1951S-bn</t>
  </si>
  <si>
    <t>komputer z oprogramowaniem Windows 2007</t>
  </si>
  <si>
    <t>komputer multimedialny z monitorem i oprogramowaniem szt.6</t>
  </si>
  <si>
    <t>zewnętrzna nagrywarka płyt CD</t>
  </si>
  <si>
    <t>Zewnętrzny dysk Adata 500 GB HV610 USB 3.0</t>
  </si>
  <si>
    <t>laptop R500A-BH710CB i7-3630QM/ 15,6'/8/750</t>
  </si>
  <si>
    <t>drukarka HP Officejet Pro 8600 WiFi</t>
  </si>
  <si>
    <t>Kamera JVC GZ -HM650</t>
  </si>
  <si>
    <t xml:space="preserve">Projektor multimedialny Benq ref </t>
  </si>
  <si>
    <t>Dyktafon Olympus WS-760M czarny</t>
  </si>
  <si>
    <t>Zewnętrzny Dysk Verbatim 2,05” 500GB 53002</t>
  </si>
  <si>
    <t>urządzenia do monitoringu szkoły –rejestrator IP HikVision DS-7616HI-ST</t>
  </si>
  <si>
    <t>urządzenia do monitoringu szkoły – dysk Seagate ST1000DM003 1TB</t>
  </si>
  <si>
    <t>Mikrofony – Shure SM58 SE</t>
  </si>
  <si>
    <t>mikrofon bezprzewodowy SHURE BLX14E/P31</t>
  </si>
  <si>
    <t xml:space="preserve">Nowotomyski Ośrodek Kultury </t>
  </si>
  <si>
    <t xml:space="preserve">Działalność Kulturalna  </t>
  </si>
  <si>
    <t>Wiejski Dom Kultury - Boruja Kościelna</t>
  </si>
  <si>
    <t xml:space="preserve">Konsola cyfrowa </t>
  </si>
  <si>
    <t>Drukarka Epson Stylus</t>
  </si>
  <si>
    <t xml:space="preserve">Ploter tnący </t>
  </si>
  <si>
    <t>Kolumny głośnikowe QSC HPN</t>
  </si>
  <si>
    <t xml:space="preserve">Komputer </t>
  </si>
  <si>
    <t>Odtwarzacz</t>
  </si>
  <si>
    <t xml:space="preserve">Zestaw Aktywny RCF 422 </t>
  </si>
  <si>
    <t xml:space="preserve">Mikser Yamaha MG 166 Z </t>
  </si>
  <si>
    <t>Telewizor SAMSUNG PS50C 530</t>
  </si>
  <si>
    <t xml:space="preserve">Konsola XBOX 360 4GB </t>
  </si>
  <si>
    <t>Kopiarka SHARP MX 23104 SP</t>
  </si>
  <si>
    <t xml:space="preserve">Zestaw Głośnikowy Aktywny </t>
  </si>
  <si>
    <t xml:space="preserve">Zestaw Głosnikowy DASAUDIO </t>
  </si>
  <si>
    <t xml:space="preserve">Komputer ARCOM PROF. </t>
  </si>
  <si>
    <t>Mikrofon CMG 75 + statyw</t>
  </si>
  <si>
    <t>Drukarka HP PRO 8100</t>
  </si>
  <si>
    <t>Komputer Dell Ins 3847</t>
  </si>
  <si>
    <t>Monitor odsłuch 2 sztuki</t>
  </si>
  <si>
    <t>Głośniki do projekcji Audio A7X 2 sztuki</t>
  </si>
  <si>
    <t>Zestaw głośników HK audio 2sztuki</t>
  </si>
  <si>
    <t>Moitor aktywny HK audio  4 sztuki</t>
  </si>
  <si>
    <t>Laptop</t>
  </si>
  <si>
    <t>Aparat fotograficzny NIKON</t>
  </si>
  <si>
    <t>Notebook DELL Inspiron 17 R</t>
  </si>
  <si>
    <t>Projektor Panasonic PT VX400E</t>
  </si>
  <si>
    <t xml:space="preserve">Notebook SONY VAIO </t>
  </si>
  <si>
    <t>Projektor EPSON EB-W18 + Ekran</t>
  </si>
  <si>
    <t xml:space="preserve">EUPHONIUM - Yamaha YEP 621 S </t>
  </si>
  <si>
    <t xml:space="preserve">Gitara - Yamaha APX 1200 </t>
  </si>
  <si>
    <t xml:space="preserve">Kasa Fiskalna </t>
  </si>
  <si>
    <t>ul. Topolowa 11</t>
  </si>
  <si>
    <t>Administracyjno-socjalne</t>
  </si>
  <si>
    <t>małpiarnia I</t>
  </si>
  <si>
    <t>małpiarnia II</t>
  </si>
  <si>
    <t>ptaszarnia</t>
  </si>
  <si>
    <t>portiernia</t>
  </si>
  <si>
    <t>Komputer intel Core i3</t>
  </si>
  <si>
    <t>Laptop  Lenovo</t>
  </si>
  <si>
    <t>Laptop HP</t>
  </si>
  <si>
    <t>Laptop EeePC</t>
  </si>
  <si>
    <t>HP color laser jet</t>
  </si>
  <si>
    <t xml:space="preserve">Hp drukarka </t>
  </si>
  <si>
    <t>Barteckiego 5</t>
  </si>
  <si>
    <t>przedszkole</t>
  </si>
  <si>
    <t>Powstańców WLKP 25 Stary tomyśl</t>
  </si>
  <si>
    <t>ok. 1940</t>
  </si>
  <si>
    <t>tel/fax</t>
  </si>
  <si>
    <t>drukarka Samsung</t>
  </si>
  <si>
    <t>Monitor Asus</t>
  </si>
  <si>
    <t>Drukarka HP laser Je</t>
  </si>
  <si>
    <t>laptop HPCQ</t>
  </si>
  <si>
    <t>LAMINATOR</t>
  </si>
  <si>
    <t>DRUKARKA</t>
  </si>
  <si>
    <t>ZESTAW KOMPUTEROWY</t>
  </si>
  <si>
    <t xml:space="preserve">DRUKARKA </t>
  </si>
  <si>
    <t xml:space="preserve">ZESTAW KOMPUTEROWY Z MONITOREM </t>
  </si>
  <si>
    <t xml:space="preserve">Monitor LCD Samsung </t>
  </si>
  <si>
    <t>Projektor Sony UPL EX 5</t>
  </si>
  <si>
    <t>Drukarka HP Laser Jet P 1005</t>
  </si>
  <si>
    <t>Drukarka HP  INK Adwantage</t>
  </si>
  <si>
    <t>Drukarka HP Desk Jet Adwantage</t>
  </si>
  <si>
    <t xml:space="preserve">Projektor SOLAR 250 </t>
  </si>
  <si>
    <t xml:space="preserve">Laptop Notebook ASUS </t>
  </si>
  <si>
    <t>Radiomagnetofon JVCRC-E 2578</t>
  </si>
  <si>
    <t>Radiomagnetofon CFD 507</t>
  </si>
  <si>
    <t>Radiomagnetofon PHILIPS RMAZ 3831</t>
  </si>
  <si>
    <t>Apart cyfrowy Panasonic TZ 4</t>
  </si>
  <si>
    <t>Apart cyfrowy Canon IXUS 160</t>
  </si>
  <si>
    <t>ul. Nowa 23, 64-300 Nowy Tomyśl</t>
  </si>
  <si>
    <t>Budynek przedszkolny</t>
  </si>
  <si>
    <t>Kserokopiarka SHARP</t>
  </si>
  <si>
    <t>Zestaw monitoringu APER</t>
  </si>
  <si>
    <t>Zestaw komputerowy ADAX</t>
  </si>
  <si>
    <t>Zestaw nagłośnieniowy SEKAKU</t>
  </si>
  <si>
    <t>Laptop HP ProBook 4540s</t>
  </si>
  <si>
    <t>Kolumna ST 100 LCDK</t>
  </si>
  <si>
    <t>Projektor OPTOMA</t>
  </si>
  <si>
    <t>ul.3-go Stycznia 12</t>
  </si>
  <si>
    <t>budynek szkolny</t>
  </si>
  <si>
    <t>hala sportowa</t>
  </si>
  <si>
    <t>Monitor LEDLG</t>
  </si>
  <si>
    <t>Komputer Adax (5szt.)</t>
  </si>
  <si>
    <t>Monitor LG Flatron</t>
  </si>
  <si>
    <t>Zestaw komputerowy</t>
  </si>
  <si>
    <t>Komputer Dell 760 Tower (16szt.)</t>
  </si>
  <si>
    <t>Monitor Dell LCD19"(16szt.)</t>
  </si>
  <si>
    <t>Telefon Panasonic</t>
  </si>
  <si>
    <t>UPS-Ever Duo</t>
  </si>
  <si>
    <t>Tablice multimedialne (2szt)</t>
  </si>
  <si>
    <t>Ekran podwieszany</t>
  </si>
  <si>
    <t>Tablica multimedialna</t>
  </si>
  <si>
    <t>Ekran AVTek</t>
  </si>
  <si>
    <t>Niszczarka Tarnantor</t>
  </si>
  <si>
    <t>Kserokopiarka Sharp</t>
  </si>
  <si>
    <t>Drukarka HP 3525</t>
  </si>
  <si>
    <t>Urządzenie wielofunkcyjne</t>
  </si>
  <si>
    <t>Wieża Pionier</t>
  </si>
  <si>
    <t>Głośniki Genius</t>
  </si>
  <si>
    <t>Kolumna głośnikowa (2szt.)</t>
  </si>
  <si>
    <t>Czytnik kodów kreskowych</t>
  </si>
  <si>
    <t>Telewizor Samsung</t>
  </si>
  <si>
    <t>Odtwarzacz Blu-Ray</t>
  </si>
  <si>
    <t>Dysk Seagate</t>
  </si>
  <si>
    <t>Presenter R400</t>
  </si>
  <si>
    <t>Notebook Asus (4szt.)</t>
  </si>
  <si>
    <t>Laptop Asus</t>
  </si>
  <si>
    <t>Aparat fot.Canon</t>
  </si>
  <si>
    <t>Laptop Hp 15</t>
  </si>
  <si>
    <t>Projektor Benq</t>
  </si>
  <si>
    <t>Projektor multimedialny</t>
  </si>
  <si>
    <t>Projektor Benq (2szt)</t>
  </si>
  <si>
    <t>Projektor Acer</t>
  </si>
  <si>
    <t>Projektor MRJGC11</t>
  </si>
  <si>
    <t>Mikser foniczny</t>
  </si>
  <si>
    <t>Mikrofon b/p</t>
  </si>
  <si>
    <t>Magnetofon Philips</t>
  </si>
  <si>
    <t>Radiomagnetofon (2szt.)</t>
  </si>
  <si>
    <t>Projektor</t>
  </si>
  <si>
    <t>Projektor Optima</t>
  </si>
  <si>
    <t>Projektor NECVE</t>
  </si>
  <si>
    <t>Projektor NEC (5szt)</t>
  </si>
  <si>
    <t>Projektor NEC</t>
  </si>
  <si>
    <t>Apple Ipad 16GB(14szt)</t>
  </si>
  <si>
    <t>Aplle iPad 32GB</t>
  </si>
  <si>
    <t>Głośniki Genius(5szt)</t>
  </si>
  <si>
    <t>Projektor NEC(5szt)</t>
  </si>
  <si>
    <t>Laptop Lenovo B-50-70(5szt)</t>
  </si>
  <si>
    <t>Szkoła</t>
  </si>
  <si>
    <t>tak</t>
  </si>
  <si>
    <t>Sątopy, ul.Szkolna 3
64-300 Nowy Tomyśl</t>
  </si>
  <si>
    <t xml:space="preserve">monitor LG19'' </t>
  </si>
  <si>
    <t>monitor Benq 23''</t>
  </si>
  <si>
    <t>telewizor SAMSUNG 32''</t>
  </si>
  <si>
    <t>PQI Dysk HDD2,5 H567V 640GB USB</t>
  </si>
  <si>
    <t>Ruter Cisco RV-110 W-E</t>
  </si>
  <si>
    <t>Tablica Smart Board</t>
  </si>
  <si>
    <t>telewizor Grundig LED22''</t>
  </si>
  <si>
    <t>Switch rack TP-Link</t>
  </si>
  <si>
    <t xml:space="preserve">komputer </t>
  </si>
  <si>
    <t>telewizor LG</t>
  </si>
  <si>
    <t>telewizor Samsung LED</t>
  </si>
  <si>
    <t>Tablica multimedialna z projektorem</t>
  </si>
  <si>
    <t>drukarka HP Pro 8600</t>
  </si>
  <si>
    <t>kopiarka canonIR 2520</t>
  </si>
  <si>
    <t>Tablica myBoard 84''</t>
  </si>
  <si>
    <t>Projektor Epson EB-520</t>
  </si>
  <si>
    <t xml:space="preserve">Komputer Lenovo </t>
  </si>
  <si>
    <t>Komputer Lenovo</t>
  </si>
  <si>
    <t>Monitor</t>
  </si>
  <si>
    <t>odtwarzacz PANASONIK</t>
  </si>
  <si>
    <t>laptop ASUS Ver A7F</t>
  </si>
  <si>
    <t>odtwarzacz DVD SV640</t>
  </si>
  <si>
    <t>BENQ Dataprojektor MS 612 ST</t>
  </si>
  <si>
    <t>Wzmacniacz miksujący</t>
  </si>
  <si>
    <t>Laptop SONY</t>
  </si>
  <si>
    <t>kamera SAMSUNG</t>
  </si>
  <si>
    <t>Wieża Philips</t>
  </si>
  <si>
    <t>Boruja Kościelna</t>
  </si>
  <si>
    <t>szkoła</t>
  </si>
  <si>
    <t>rozbudowa świetlica+biblioteka</t>
  </si>
  <si>
    <t>serwer komputerowy</t>
  </si>
  <si>
    <t>laptop Asus</t>
  </si>
  <si>
    <t>komputer Adax D5700</t>
  </si>
  <si>
    <t>komputer multimedialny</t>
  </si>
  <si>
    <t>komputer Esprimo P400 szt2</t>
  </si>
  <si>
    <t>zestaw komputerowy szt.2</t>
  </si>
  <si>
    <t>laptop toshiba</t>
  </si>
  <si>
    <t>laptop DELL</t>
  </si>
  <si>
    <t>ODT</t>
  </si>
  <si>
    <t>tablica interaktywna</t>
  </si>
  <si>
    <t>monitoring -rejestrator cyfrowy +kamery</t>
  </si>
  <si>
    <t>telewizor Samsung</t>
  </si>
  <si>
    <t>projektor Benq</t>
  </si>
  <si>
    <t>projektor Epson</t>
  </si>
  <si>
    <t>ekran ręczny Rollo</t>
  </si>
  <si>
    <t>ekran elektryczny 180x180</t>
  </si>
  <si>
    <t>projektor ACER</t>
  </si>
  <si>
    <t>tablica interaktywna+projektor</t>
  </si>
  <si>
    <t>power mikser</t>
  </si>
  <si>
    <t>drukarka color Brother</t>
  </si>
  <si>
    <t>tablet think 3 sztuki</t>
  </si>
  <si>
    <t>monitor LCD 18,5" 2 sztuki</t>
  </si>
  <si>
    <t>monitor Asus 19" 2sztuki</t>
  </si>
  <si>
    <t>tablica interaktywna Eksprit Multi 2 sztuki</t>
  </si>
  <si>
    <t>laptop DELL 2 sztuki</t>
  </si>
  <si>
    <t>komputer Akhter 4 sztuki</t>
  </si>
  <si>
    <t>zestaw komputerowy +monitor  4 sztuki</t>
  </si>
  <si>
    <t>Jastrzębsko Stare; Plac Kościelny 6</t>
  </si>
  <si>
    <t>1900/1998</t>
  </si>
  <si>
    <t>tablica multimedialna</t>
  </si>
  <si>
    <t>komputer</t>
  </si>
  <si>
    <t>serwer Multipoint</t>
  </si>
  <si>
    <t>Projektor ACER</t>
  </si>
  <si>
    <t>Terminal</t>
  </si>
  <si>
    <t>Wytomyśl, ul. Szkolna 18</t>
  </si>
  <si>
    <t>budynek szkoły</t>
  </si>
  <si>
    <t>ok.1901</t>
  </si>
  <si>
    <t>opieka konserwatorska</t>
  </si>
  <si>
    <t>2 zestawy komuterowe  Profi AD 2700</t>
  </si>
  <si>
    <t>1 zestaw komuterowy Profi Ad 2700</t>
  </si>
  <si>
    <t>8 zestawów komuterowych   Profi AD 2700</t>
  </si>
  <si>
    <t>drukarka Samsung SCX-3405F</t>
  </si>
  <si>
    <t>tablica multimedialna Interwrite Dualboard 1279+projektor+głośniki</t>
  </si>
  <si>
    <t>Laptop Tochiba</t>
  </si>
  <si>
    <t>nagłośnienie Samd Box</t>
  </si>
  <si>
    <t>2 radioodtwarzacze BOOMBOX Bl</t>
  </si>
  <si>
    <t>budynek Urzędu Miejskiego</t>
  </si>
  <si>
    <t>świetlica socjoterapeutyczna</t>
  </si>
  <si>
    <t>świetlica wiejska</t>
  </si>
  <si>
    <t>strzelnica</t>
  </si>
  <si>
    <t>budynki zoo</t>
  </si>
  <si>
    <t>budynek gospodarczy</t>
  </si>
  <si>
    <t>kontener boisko sportowe</t>
  </si>
  <si>
    <t>budynek sanitarno-szatniowy</t>
  </si>
  <si>
    <t>pawilon sportowy</t>
  </si>
  <si>
    <t>ul. Poznańska 33 64-300 Nowy Tomyśl</t>
  </si>
  <si>
    <t>Jastrzębsko Stare</t>
  </si>
  <si>
    <t>Sątopy</t>
  </si>
  <si>
    <t>Wytomyśl,</t>
  </si>
  <si>
    <t>Sękowo</t>
  </si>
  <si>
    <t>PkiW Nowy Tomyśl</t>
  </si>
  <si>
    <t>świetlica Przyłęk (drewniany)</t>
  </si>
  <si>
    <t>Nowy Tomyśl (Gimnazjum)</t>
  </si>
  <si>
    <t>teren gminy Nowy Tomyśl</t>
  </si>
  <si>
    <t>Bukowiec</t>
  </si>
  <si>
    <t>1999-2013</t>
  </si>
  <si>
    <t>PC ADAX Delta</t>
  </si>
  <si>
    <t>serwer</t>
  </si>
  <si>
    <t>cyfrowe urządzenie wielof</t>
  </si>
  <si>
    <t>SERWER</t>
  </si>
  <si>
    <t>Qnap TS-Dysk WD</t>
  </si>
  <si>
    <t>zestaw komp nr 54</t>
  </si>
  <si>
    <t>drukarka Canon</t>
  </si>
  <si>
    <t>monitor Asus</t>
  </si>
  <si>
    <t>drukarka oki</t>
  </si>
  <si>
    <t>urządzenie teletransmisji bezprzewodowej-zestaw</t>
  </si>
  <si>
    <t>macierz dyskowa</t>
  </si>
  <si>
    <t>kopiarka Sharp</t>
  </si>
  <si>
    <t>monitor Samsung</t>
  </si>
  <si>
    <t>monitor Philips</t>
  </si>
  <si>
    <t>komputer PC Adax</t>
  </si>
  <si>
    <t>komputer Adax Alfa</t>
  </si>
  <si>
    <t>Kopiarka-drukarka-skaner Sharp MX-3140N</t>
  </si>
  <si>
    <t>komputer Adax Delta</t>
  </si>
  <si>
    <t>Komputer Adax Delta</t>
  </si>
  <si>
    <t>drukarka HP</t>
  </si>
  <si>
    <t>drukarka Lexmark</t>
  </si>
  <si>
    <t>dysk przenośny</t>
  </si>
  <si>
    <t>drukarka kyocera</t>
  </si>
  <si>
    <t>komputer PC</t>
  </si>
  <si>
    <t>monitor</t>
  </si>
  <si>
    <t>notebook</t>
  </si>
  <si>
    <t>notebook Toshiba</t>
  </si>
  <si>
    <t>laptop Dell</t>
  </si>
  <si>
    <t>aparat cyfrowy</t>
  </si>
  <si>
    <t>kamera Aper</t>
  </si>
  <si>
    <t>dysk twardy ADATA</t>
  </si>
  <si>
    <t>laptop HP ProBook</t>
  </si>
  <si>
    <t>notebook HP 450</t>
  </si>
  <si>
    <t>notebook Lenovo</t>
  </si>
  <si>
    <t>dysk Scagate</t>
  </si>
  <si>
    <t>szafa, router,switch,UPS 14 szt x 3.691,23 zl</t>
  </si>
  <si>
    <t>wyposażenie serwerowni</t>
  </si>
  <si>
    <t>Multi – service-routery 6 szt x 105.927,19 zł</t>
  </si>
  <si>
    <t>sprzęt radio-transmisyjny 6 masztów x 164.068,68 zł</t>
  </si>
  <si>
    <t>2014/2015</t>
  </si>
  <si>
    <t>zestaw monitorujący</t>
  </si>
  <si>
    <t>zestaw monitoringu</t>
  </si>
  <si>
    <t>monitoring wizyjny</t>
  </si>
  <si>
    <t>monitoring Nowy Tomyśl</t>
  </si>
  <si>
    <t>maszt fotoradaru</t>
  </si>
  <si>
    <t>2004/2007</t>
  </si>
  <si>
    <t>2013/2014</t>
  </si>
  <si>
    <t>Bukowiec ul. Kościelna 75</t>
  </si>
  <si>
    <t>Budynek szkolny (stary)</t>
  </si>
  <si>
    <t>Budynek szkolny (nowy)</t>
  </si>
  <si>
    <t>Budynek gospodarczy</t>
  </si>
  <si>
    <t>Kotłownia</t>
  </si>
  <si>
    <t>brak</t>
  </si>
  <si>
    <t>Monitor HP PAVILON V220</t>
  </si>
  <si>
    <t>Zestaw komputerowy z oprogramowaniem Intel Inside</t>
  </si>
  <si>
    <t>Tablica Touch Board2078</t>
  </si>
  <si>
    <t>Niszczarka HSM</t>
  </si>
  <si>
    <t xml:space="preserve">Notebook Toshiba  C660 - 1 NG MIG LCD - 15,6 </t>
  </si>
  <si>
    <t>Notebook Toshiba  L750 – E1</t>
  </si>
  <si>
    <t>Aparat Nikon COOLPIX S3100S</t>
  </si>
  <si>
    <t>Notebook Samsung NP350V5C-A03PL</t>
  </si>
  <si>
    <t>Notebook Samsunng NP305E5A-S03L</t>
  </si>
  <si>
    <t>Notebook Samsung NP355E5C-S02PL</t>
  </si>
  <si>
    <t>Notebook HP 4740S i5</t>
  </si>
  <si>
    <t>Notebook Toshiba C50-A -15H</t>
  </si>
  <si>
    <t>Noteboo DEL INSPIRON 15 - 3521</t>
  </si>
  <si>
    <t>Aparat NICON L820</t>
  </si>
  <si>
    <t>Projektor BENQ W710ST.</t>
  </si>
  <si>
    <t>Ekran ręczny ROLLO KRYSTAL LUX</t>
  </si>
  <si>
    <t>Projektor Epson EB-X 11 EDU</t>
  </si>
  <si>
    <t>Projektor Epson EB 420 EDU</t>
  </si>
  <si>
    <t>Projektor SONY VPL - EX246</t>
  </si>
  <si>
    <t>Projektor BENQ MS 616ST</t>
  </si>
  <si>
    <t xml:space="preserve">Radiomagnetofon SONY </t>
  </si>
  <si>
    <t>Radiomagnetofon GRUNDIG RRCD 3720</t>
  </si>
  <si>
    <t>Radiomagnetofon PHIL 780/12</t>
  </si>
  <si>
    <t>Radiomagnetofon PHIL 787/12</t>
  </si>
  <si>
    <t>BUDYNEK UŻYTECZNOSCI PUBLICZNEJ</t>
  </si>
  <si>
    <t>Zestaw bezprzewodowy 2 sztuki</t>
  </si>
  <si>
    <t>Os. Północ 25, 64-300 Nowy Tomyśl</t>
  </si>
  <si>
    <t>Hala Sportowa</t>
  </si>
  <si>
    <t>wiata rowerowa</t>
  </si>
  <si>
    <t>Notebook ASUS U33JC-RX054V</t>
  </si>
  <si>
    <t>Telewizor LG 42LD650</t>
  </si>
  <si>
    <t>Notebook</t>
  </si>
  <si>
    <t>Projektor Hitachi CP-D10EXT i uchwyty mocujące</t>
  </si>
  <si>
    <t>Zestaw Projektor Hitachi i Tablica Interaktywna Smart Board</t>
  </si>
  <si>
    <t>iPady 2 Apple 16GB-26 szt</t>
  </si>
  <si>
    <t>iPady 2 Apple 32GB-20 szt</t>
  </si>
  <si>
    <t xml:space="preserve"> Zestaw Ekran i projektor</t>
  </si>
  <si>
    <t>Sprzęt komp. MERU MN-Ap310 Acces Point</t>
  </si>
  <si>
    <t>Tablica interaktywna SamrtBoard 680</t>
  </si>
  <si>
    <t>Projektory Hitachi z uchwytami-3 szt</t>
  </si>
  <si>
    <t>Słuchawki z mikrofonami</t>
  </si>
  <si>
    <t>Projektory -2szt.</t>
  </si>
  <si>
    <t>Komputery-5 szt.</t>
  </si>
  <si>
    <t>Meru i Cisco</t>
  </si>
  <si>
    <t>iPad Apple 32 GB</t>
  </si>
  <si>
    <t>iPady Apple 32 GB-9 szt</t>
  </si>
  <si>
    <t>Kufer na iPady</t>
  </si>
  <si>
    <t>zestaw tablica +projektor + uchwyt</t>
  </si>
  <si>
    <t>iPady Apple 16GB-2 szt.</t>
  </si>
  <si>
    <t>iPady Apple 16GB-5 szt.</t>
  </si>
  <si>
    <t>wzmacniacz stereo Denon + 4 szt kolumny</t>
  </si>
  <si>
    <t>Apple iMac 21,5"</t>
  </si>
  <si>
    <t>Mikser fonii i zest.bezprz.</t>
  </si>
  <si>
    <t>iPady Apple 16GB-24 szt.</t>
  </si>
  <si>
    <t>iPady Apple -8 szt.</t>
  </si>
  <si>
    <t>słuchawki z mikrofonami</t>
  </si>
  <si>
    <t>kolumny muzyczne</t>
  </si>
  <si>
    <t>Projektor Sony</t>
  </si>
  <si>
    <t>ładowarka do iPadów</t>
  </si>
  <si>
    <t>zest.Tablica Interwrite dualboard 1279+ projektor Sony+głośniki</t>
  </si>
  <si>
    <t>iPady Apple mini 16GB-13 szt.</t>
  </si>
  <si>
    <t>zestaw Tablica SmartBoard 680+Projektor Hitachi+głośniki+zest.przyłączeniowy</t>
  </si>
  <si>
    <t>Cisco, Infosec-komp.</t>
  </si>
  <si>
    <t>iPady Apple Air 32-2 szt.</t>
  </si>
  <si>
    <t>iPad Apple Air 128</t>
  </si>
  <si>
    <t>Mikroskopy elektroniczne Biolux-11 szt.</t>
  </si>
  <si>
    <t>zestaw zasilający do mikroskopu</t>
  </si>
  <si>
    <t>stacja ładujaca do ipadów</t>
  </si>
  <si>
    <t>iPady Apple Air 32-6 szt.</t>
  </si>
  <si>
    <t>Apple iMac 21,5" 8GB-7 szt.</t>
  </si>
  <si>
    <t>iPad Apple Air 2 64 GB</t>
  </si>
  <si>
    <t>Apple iMac 21,5" 8GB-4 szt.</t>
  </si>
  <si>
    <t>komputer i monitory-5szt.</t>
  </si>
  <si>
    <t>iPady Apple Air 32-11 szt.</t>
  </si>
  <si>
    <t>Apple iMac 21,5" 2GB-4 szt.</t>
  </si>
  <si>
    <t>Urządzenie bezpieczeństwa Router CR100</t>
  </si>
  <si>
    <t>System kontroli dostępu</t>
  </si>
  <si>
    <t>Elektroniczna tablica wyników sportowych</t>
  </si>
  <si>
    <t>Laptopy ASUS</t>
  </si>
  <si>
    <t>iPady-16 szt</t>
  </si>
  <si>
    <t>Monitoring</t>
  </si>
  <si>
    <t>Meru AP310</t>
  </si>
  <si>
    <t>ul. Wierzbowa 1, Nowy Tomyśl</t>
  </si>
  <si>
    <t>sala gimnastyczna nowa, dwie sale lekcyjne (dobudówka)</t>
  </si>
  <si>
    <t>kolumna estradowa Q1202+wzm.380W</t>
  </si>
  <si>
    <t>drukarka HP LaserJet 1215</t>
  </si>
  <si>
    <t>laptop Toshiba Satelite L300-2c7</t>
  </si>
  <si>
    <t>tablica Mobilna MOBI View IP501</t>
  </si>
  <si>
    <t>zestaw komputerowy z monitorem DELL OptiPlex 745SFF C2D 26 szt</t>
  </si>
  <si>
    <t>tablica interaktywna SB  680+CPD10EXT+WM130+RSAU 4 szt</t>
  </si>
  <si>
    <t>mikroskop cyfrowy DELTA  Optical Smart 1.3 Mpix 2 szt</t>
  </si>
  <si>
    <t>tablica interaktywna SB  680-77" 4 szt</t>
  </si>
  <si>
    <t>skaner MIMO TEACH</t>
  </si>
  <si>
    <t>kopiarka Sharp AR5516NG 16 cpn</t>
  </si>
  <si>
    <t>projektor EPSON H 433B</t>
  </si>
  <si>
    <t>netbook ASUS 1001PXD</t>
  </si>
  <si>
    <t>monitoring wewnętrzny i zewnętrzny</t>
  </si>
  <si>
    <t>tablica mobilna 2 szt Mimo Teach</t>
  </si>
  <si>
    <t>stacjonarny zestaw komputerowy 6 szt</t>
  </si>
  <si>
    <t>monitor LCD 19" 3 szt</t>
  </si>
  <si>
    <t>projektor Hitachi CP-D10 EXT 7 szt</t>
  </si>
  <si>
    <t>tablet PC Pentagram 10.0 P 533 pojemn IPS  3 szt</t>
  </si>
  <si>
    <t>tablica interaktywna SB  680-77" 2 sz.</t>
  </si>
  <si>
    <t>kopiarka SHARP ARM 256 U</t>
  </si>
  <si>
    <t>projektor Hitachi CP-D27WN z uchwytem Chief IJP235</t>
  </si>
  <si>
    <t>projektor EPSON EB-X12</t>
  </si>
  <si>
    <t>projektor Hitachi CX300 z uchwytem</t>
  </si>
  <si>
    <t>drukarka HP LaserJet1020</t>
  </si>
  <si>
    <t xml:space="preserve">drukarka XEROX PHASER 3010 </t>
  </si>
  <si>
    <t>aparat fotograficzny OLIMPUS VR 350</t>
  </si>
  <si>
    <t>kamera Panasonic HX-WA3</t>
  </si>
  <si>
    <t>zestaw interaktywny Smart Board 680+projektor CP-CX250 = ZI INT10+Ai891-1300</t>
  </si>
  <si>
    <t>ruter LINKSYS WAP 300N-EE AP</t>
  </si>
  <si>
    <t xml:space="preserve">punkty dostępowe sieci bezprzewodowej UBIQUITI 5 szt </t>
  </si>
  <si>
    <t>ruter UBIQVITI VAP_LR N300 183 m</t>
  </si>
  <si>
    <t xml:space="preserve">punkty dostępowe sieci bezprzewodowej UBIQUITI UNIFI APUAP N300 122 m 2 szt </t>
  </si>
  <si>
    <t>urządzenie wielofunkcyjne HP 7500A A3</t>
  </si>
  <si>
    <t>telefax PANASONIC  KX-FC 278</t>
  </si>
  <si>
    <t>projektor Hitachi CX300</t>
  </si>
  <si>
    <t>projektor Hitachi CX300WN EXT z uchwytem</t>
  </si>
  <si>
    <t>projektor Hitachi CP-AX2503</t>
  </si>
  <si>
    <t>tablet GALAXY TAB 4 10.1 2 szt</t>
  </si>
  <si>
    <t>iPad AIR 16 GB</t>
  </si>
  <si>
    <t>projektor Hitachi CP-AX2504 z uchwytem</t>
  </si>
  <si>
    <t>tablica interaktywna SMART Board M680</t>
  </si>
  <si>
    <t>tablica interaktywna SMART Board M681 2 szt</t>
  </si>
  <si>
    <t>projektor Hitachi CP-AX2504 z uchwytem 2 szt</t>
  </si>
  <si>
    <t>kamera zewnętrzna DS.-2CD2612F-I HIKVISION</t>
  </si>
  <si>
    <t xml:space="preserve">osiedle Batorego19  </t>
  </si>
  <si>
    <t>edukacja</t>
  </si>
  <si>
    <t>Os. Północ 8, Nowy Tomyśl</t>
  </si>
  <si>
    <t>Pl. Kościelny 3, Boruja Kościelna</t>
  </si>
  <si>
    <t>mieszkalny, przedszkole</t>
  </si>
  <si>
    <t>kserokopiarka sharp</t>
  </si>
  <si>
    <t>zestaw komp</t>
  </si>
  <si>
    <t>notebook dell</t>
  </si>
  <si>
    <t>Nowy Tomyśl</t>
  </si>
  <si>
    <t>działalność biblioteczna</t>
  </si>
  <si>
    <t>skaner</t>
  </si>
  <si>
    <t>ups sc 1500</t>
  </si>
  <si>
    <t>mikrofon shure</t>
  </si>
  <si>
    <t>urz.wielf.oki</t>
  </si>
  <si>
    <t>zest.komputer</t>
  </si>
  <si>
    <t>monitor samsung</t>
  </si>
  <si>
    <t>projektor necv</t>
  </si>
  <si>
    <t>laptop</t>
  </si>
  <si>
    <t>telewizor panasonic</t>
  </si>
  <si>
    <t>N.Tomyśl, ul.Ogrodowa</t>
  </si>
  <si>
    <t>Kasa przy pawilonie sport.</t>
  </si>
  <si>
    <t>Szatnia sportowa</t>
  </si>
  <si>
    <t>Szatnia Jastrzębsko Stare</t>
  </si>
  <si>
    <t>Pawilon sportowy hotel</t>
  </si>
  <si>
    <t>Kasa przy ul.Ogrodowej</t>
  </si>
  <si>
    <t>Pawilon na stadionie</t>
  </si>
  <si>
    <t>Trybuna</t>
  </si>
  <si>
    <t>Wiata dla zawodników Jastrzębsko St.</t>
  </si>
  <si>
    <t>ok.1980</t>
  </si>
  <si>
    <t>ok.1992</t>
  </si>
  <si>
    <t>ok.1960</t>
  </si>
  <si>
    <t>ok.1950</t>
  </si>
  <si>
    <t>ok.1981</t>
  </si>
  <si>
    <t xml:space="preserve">Monitor LG2240S PN 21,5 </t>
  </si>
  <si>
    <t>Komputer PC ADAX THETA C5400</t>
  </si>
  <si>
    <t xml:space="preserve">Monitor Samsung LCD 18,5 SM B1930N </t>
  </si>
  <si>
    <t>komputer PC ADAX THETA C2100</t>
  </si>
  <si>
    <t>Monitor Samsung LED LCD S22B300BS</t>
  </si>
  <si>
    <t>Monitor LG led 22</t>
  </si>
  <si>
    <t>Komputer ADAX DELTA W7PC3240</t>
  </si>
  <si>
    <t>Monitor 21,5 TN LED DL2215</t>
  </si>
  <si>
    <t>Monitor Philips 18,5</t>
  </si>
  <si>
    <t>Monitor LG 22 M35A-B 21,5</t>
  </si>
  <si>
    <t>Laptop ACER AS5750G2412G64</t>
  </si>
  <si>
    <t>Kamery monitorujące 6szt.</t>
  </si>
  <si>
    <t>Kamera (Park)</t>
  </si>
  <si>
    <t>Nowy Tomyśl,Os. Batorego18</t>
  </si>
  <si>
    <t>urządzenie wielofunkcyjne</t>
  </si>
  <si>
    <t>GRUPA 02</t>
  </si>
  <si>
    <t>linowy plac zabaw</t>
  </si>
  <si>
    <t>ul. Sienkiewicza Nowy Tomyśl</t>
  </si>
  <si>
    <t>urządzenia rekreacyjne</t>
  </si>
  <si>
    <t>Paproć</t>
  </si>
  <si>
    <t>Cicha Góra</t>
  </si>
  <si>
    <t>Boruja Nowa</t>
  </si>
  <si>
    <t>Szarki</t>
  </si>
  <si>
    <t>Grubsko</t>
  </si>
  <si>
    <t>Przyłęk</t>
  </si>
  <si>
    <t>Nowa Róża</t>
  </si>
  <si>
    <t>Chojniki</t>
  </si>
  <si>
    <t>Glinno</t>
  </si>
  <si>
    <t>Stary Tomyśl</t>
  </si>
  <si>
    <t>Kozie Laski</t>
  </si>
  <si>
    <t>Róża</t>
  </si>
  <si>
    <t>plac zabaw</t>
  </si>
  <si>
    <t>siłownia zewnętrzna</t>
  </si>
  <si>
    <t>Park Nowy Tomyśl</t>
  </si>
  <si>
    <t>elementy dekoracyjne</t>
  </si>
  <si>
    <t>Park Musiała</t>
  </si>
  <si>
    <t>tron nowotomyski</t>
  </si>
  <si>
    <t>pomnik</t>
  </si>
  <si>
    <t>fontanna</t>
  </si>
  <si>
    <t>pl. Niepodległości Nowy Tomyśl</t>
  </si>
  <si>
    <t>skyte park</t>
  </si>
  <si>
    <t>Park w Nowym Tomyślu</t>
  </si>
  <si>
    <t>boisko do koszykówki</t>
  </si>
  <si>
    <t>zespół boisk sportowych Orlik</t>
  </si>
  <si>
    <t xml:space="preserve"> Nowy Tomyśl-Gimnazjum</t>
  </si>
  <si>
    <t>wiata dla rowerów</t>
  </si>
  <si>
    <t>PKP Nowy Tomyśl</t>
  </si>
  <si>
    <t>boisko sportowe</t>
  </si>
  <si>
    <t>lampa solarna</t>
  </si>
  <si>
    <t>pomnik Ku Czci Pomordowanych Nowy Tomyśl</t>
  </si>
  <si>
    <t>plac sportowo-rekreacyjny</t>
  </si>
  <si>
    <t>lampa hybrydowa</t>
  </si>
  <si>
    <t>Nowy Tomysl PKP</t>
  </si>
  <si>
    <t>wartość księgowa brutto</t>
  </si>
  <si>
    <t>adres</t>
  </si>
  <si>
    <t>Wykaz budowli UM w Nowym Tomyślu</t>
  </si>
  <si>
    <t>wiaty przystankowe - 39 sztuk</t>
  </si>
  <si>
    <t>ilość kondygnacji</t>
  </si>
  <si>
    <t xml:space="preserve">Konstrukcja ścian
i stropów </t>
  </si>
  <si>
    <t xml:space="preserve">Materiały konstrukcyjne dachu i jego rodzaj </t>
  </si>
  <si>
    <t>Urząd Miejski w Nowym Tomyślu*</t>
  </si>
  <si>
    <t>Ośrodek Oświaty i Sportu (jednostka w likwidacji)</t>
  </si>
  <si>
    <t>Drukarka HP Laser Jet P3005</t>
  </si>
  <si>
    <t>Komputer HP do serwera</t>
  </si>
  <si>
    <t>Kserokopiarka Canon</t>
  </si>
  <si>
    <t xml:space="preserve">Zestaw komputerowy Office </t>
  </si>
  <si>
    <t>Zestaw komputerowy Office Raid</t>
  </si>
  <si>
    <t xml:space="preserve">Komputer Office </t>
  </si>
  <si>
    <t>Serwer plików</t>
  </si>
  <si>
    <t xml:space="preserve">Komputery otrzymane nieodpłatnie sztuk 9 </t>
  </si>
  <si>
    <t>Laptop Lenowo</t>
  </si>
  <si>
    <t>Laptop Acer Aspire sztuk 12</t>
  </si>
  <si>
    <t xml:space="preserve">Laptop HP sztuk 2 </t>
  </si>
  <si>
    <t>Notebook Fujtsu</t>
  </si>
  <si>
    <t>Laptop Samsung</t>
  </si>
  <si>
    <t>komputer przenośny Samsung</t>
  </si>
  <si>
    <t>Wytomyśl</t>
  </si>
  <si>
    <t>3 Stycznia 70, 64-300 Nowy Tomyśl</t>
  </si>
  <si>
    <t>Jednostki OSP</t>
  </si>
  <si>
    <t>OSP Róża</t>
  </si>
  <si>
    <t>OSP Sątopy</t>
  </si>
  <si>
    <t>OSP Bukowiec</t>
  </si>
  <si>
    <t>OSP Boruja Kościelna</t>
  </si>
  <si>
    <t xml:space="preserve">OSP Jastrzębsko Stare </t>
  </si>
  <si>
    <t>OSP Wytomyśl</t>
  </si>
  <si>
    <t>Róża 15</t>
  </si>
  <si>
    <t>ul. Ogrodowa 4</t>
  </si>
  <si>
    <t>ul. Wolsztyńska 3</t>
  </si>
  <si>
    <t>ul. Nowotomyska 25</t>
  </si>
  <si>
    <t>ul. Szkolna 1</t>
  </si>
  <si>
    <t>JEDNOSTKI OSP - budynki strażnic</t>
  </si>
  <si>
    <t>1970/2009</t>
  </si>
  <si>
    <t>1930/2012</t>
  </si>
  <si>
    <t>1974/2013</t>
  </si>
  <si>
    <t>cegła, pustaki, beton</t>
  </si>
  <si>
    <t>płaski papa</t>
  </si>
  <si>
    <t>pustaki szlakowe</t>
  </si>
  <si>
    <t>płaski  papa</t>
  </si>
  <si>
    <t>cegła beton pustaki</t>
  </si>
  <si>
    <t>dachówka z blachy, papa</t>
  </si>
  <si>
    <t>pustaki beton</t>
  </si>
  <si>
    <t>stacja i terminal selektywnego alarmowania</t>
  </si>
  <si>
    <t>radiostacja przenośna 2 Motorola CC 040, 3 GP 36</t>
  </si>
  <si>
    <t>radiostacja przenośna Puxing PX 77</t>
  </si>
  <si>
    <t>2007  2009</t>
  </si>
  <si>
    <t>radiostacja przenośna Motorola GP 360</t>
  </si>
  <si>
    <t>radiostacja przenośna Motorola 2 szt.</t>
  </si>
  <si>
    <t>radiostacja przenośna Motorola GP 360 - 2 szt.</t>
  </si>
  <si>
    <t>radiostacja przenośna Motorola CP 180/64k - 2szt</t>
  </si>
  <si>
    <t>radiostacja przenośna Motorola CP 180/64k</t>
  </si>
  <si>
    <t>radiostacja  przenośna Motorola GM 360 -  2 szt.</t>
  </si>
  <si>
    <t>radiostacja  przenośna Motorola P 165 - 2 szt.</t>
  </si>
  <si>
    <t>Gaśnice</t>
  </si>
  <si>
    <t>Czujniki dymu</t>
  </si>
  <si>
    <t>hydranty</t>
  </si>
  <si>
    <t>-</t>
  </si>
  <si>
    <t>cegła, beton</t>
  </si>
  <si>
    <t>drewno, dachówka</t>
  </si>
  <si>
    <t>3+piwnica</t>
  </si>
  <si>
    <t>papa, płaski</t>
  </si>
  <si>
    <t xml:space="preserve">cegła, beton </t>
  </si>
  <si>
    <t>płaski, papa</t>
  </si>
  <si>
    <t>pustaki, beton</t>
  </si>
  <si>
    <t>płaski , papa</t>
  </si>
  <si>
    <t>Skośny pokryty gontem</t>
  </si>
  <si>
    <t>żelbeton</t>
  </si>
  <si>
    <t>konstrukcja żelbetonowa łyty prefabrykowane oraz murowa z bloczków betonu komórkowego, stropy żelbetowe z płyt kanałowych</t>
  </si>
  <si>
    <t>dach płaski, konstrukcja żelbetowa prefabrykowana-płyty korytkowe, pokrycie popowe</t>
  </si>
  <si>
    <t>konstrukcja murowa z bloczków betonu komórkowego, słupy konstrukcji żelbetowej, stropy konstrukcji żelbetowej prefabrykowanej</t>
  </si>
  <si>
    <t>dach płaski, płyty korytkowe, pokrycie popowe</t>
  </si>
  <si>
    <t>konstrukcja stalowa</t>
  </si>
  <si>
    <t>dach z blachy trapezowej</t>
  </si>
  <si>
    <t>ławy fundamentowe żelbetowe, ściany zewnętrzne budynku konstrukcji murowej wykonane z elementów drobnowymiarowych, ściany wewnętrzne i ścianki działowe budynku konstrukcji murowej z elementów drobnowymiarowych otynkowane, stropy konstrukcji żelbetowej płyty kanałowe, obwodowe wieńce żelbetowe, szchody konstrukcji żelbetowej wewnętrzne, betonowe i zewnętrzne, posadzki betonowe z kamienia sztucznego i wykładziny, stolarka okienna i drzwiowa drewniana i PCV, kominy wentylacyjne i dymowe murowane z cegły</t>
  </si>
  <si>
    <t>stropodach konstrukcji betonowej kryty papą termozgrzewalną i asfaltową, mansarda kryta blachą dachówkową oraz dach drewniany kryty blachą dachówkową na łączniku</t>
  </si>
  <si>
    <t>konstrukcja murowa, stropy, konstukcja żelbetowa</t>
  </si>
  <si>
    <t>płaski stropodach betonowy, pokrycie dachu - papa</t>
  </si>
  <si>
    <t>blacha falista na metalowym stelażu</t>
  </si>
  <si>
    <t>pustaki,żelbeton, konst. Stalowa</t>
  </si>
  <si>
    <t>płaski, papa, kon. stalowa</t>
  </si>
  <si>
    <t>cegła, pustaki</t>
  </si>
  <si>
    <t>beton komórkowy</t>
  </si>
  <si>
    <t>cegła/ strop drewno</t>
  </si>
  <si>
    <t>Stożkowy – dachówka cer.</t>
  </si>
  <si>
    <t>Pustaki / strop beton</t>
  </si>
  <si>
    <t>Płaski – papa termozgrz.</t>
  </si>
  <si>
    <t>cegła</t>
  </si>
  <si>
    <t>pustaki</t>
  </si>
  <si>
    <t>cegla,pustaki,beton</t>
  </si>
  <si>
    <t>płaski,papa,stożkowy,drewno,blachodachówka</t>
  </si>
  <si>
    <t>stożkowy, dachówka ceramiczna</t>
  </si>
  <si>
    <t>cegła, bl.pianobetonowe</t>
  </si>
  <si>
    <t>1 i poddasze</t>
  </si>
  <si>
    <t>cegła, siporex, DMS</t>
  </si>
  <si>
    <t>Sttopodach DMS</t>
  </si>
  <si>
    <t xml:space="preserve">cegła, </t>
  </si>
  <si>
    <t>drewniany,dachówka</t>
  </si>
  <si>
    <t xml:space="preserve">cegła ,beton </t>
  </si>
  <si>
    <t>murowany</t>
  </si>
  <si>
    <t>spadzisty, dachówka</t>
  </si>
  <si>
    <t>spadzisty, blachodachówka</t>
  </si>
  <si>
    <t xml:space="preserve">płaski, papa, </t>
  </si>
  <si>
    <t>Ośrodek pomocy Społecznej</t>
  </si>
  <si>
    <t>budynek OPS</t>
  </si>
  <si>
    <t>Piłsudskiego 8, Nowy Tomyśl</t>
  </si>
  <si>
    <t>dom dziennego pobytu przy OPS</t>
  </si>
  <si>
    <t>ok. 1905</t>
  </si>
  <si>
    <t>drewno, dachówka karpiówka ceramiczna</t>
  </si>
  <si>
    <t>dachówka</t>
  </si>
  <si>
    <t>budynek murowany</t>
  </si>
  <si>
    <t xml:space="preserve">Suma ubezpieczenia (szacunkowa wartość odtworzeniowa)  
</t>
  </si>
  <si>
    <t>zabezpieczenia przeciwpożarowe</t>
  </si>
  <si>
    <t>przenośny sprzęt elektroniczny 100 sztuk (sprzęt będący w użyczeniu poszczególnych jednostek organizacyjnych Gminy, znajduje się w lokalizacjach poszczególnych jednostek)</t>
  </si>
  <si>
    <t>przenośny sprzęt elektroniczny 10szt.  (sprzęt będący w użyczeniu poszczególnych jednostek organizacyjnych Gminy, znajduje się w lokalizacjach poszczególnych jednostek)</t>
  </si>
  <si>
    <t>sprzęt elektroniczny stacjonarny 90 sztuk (sprzęt użyczony mieszkańcom Gminy Nowy Tomyśl - różne lokalizacje)</t>
  </si>
  <si>
    <t xml:space="preserve">* UWAGA: </t>
  </si>
  <si>
    <t>bud. Kolekt. san.-tłoczonego</t>
  </si>
  <si>
    <t>maszt wieżowy fotoradaru</t>
  </si>
  <si>
    <t>Jestrzębsko Stare</t>
  </si>
  <si>
    <t>rok budowy/data przyjęcia</t>
  </si>
  <si>
    <t>wykaz wybranych budowli UM zgłoszonych do ubezpieczenia na sumy stałe znajduje się w zakładce "wykaz budowli"</t>
  </si>
  <si>
    <t>w ramach gr 3-8 KŚT m.in. została ujęta wartość fotoradarów (1 szt - 178.242,10zł oraz 4 szt  - 389.988,80zł), które w trakcie okresu ubezpieczenia mogą zostać wyłączone z ubezpieczenia z zastrzeżeniem zwrotu składki za niewykorzystany okres ochrony oraz 8 parkometrów o wartości 123.120zł (ochrona dla parkometrów od dnia 06.05.2016r.)</t>
  </si>
  <si>
    <t>pustaki szlakowe, beton</t>
  </si>
  <si>
    <t>ul. Sątopska 3</t>
  </si>
  <si>
    <t>OSP Jastrzębsko Stare</t>
  </si>
  <si>
    <t>pustaki szlakowe i suporeksu, płyty struno-betonowe</t>
  </si>
  <si>
    <t>syrena elektroniczna DSE 600S</t>
  </si>
  <si>
    <t>stacja i terminal selektywnego alarmowania Platan DSP 52</t>
  </si>
  <si>
    <t>Razem</t>
  </si>
  <si>
    <t>Program "Budowa gminnej infrastruktury dostępu do internetu dla osób wykluczonych"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</si>
</sst>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.00\ [$zł-415];[Red]\-#,##0.00\ [$zł-415]"/>
    <numFmt numFmtId="167" formatCode="_-* #,##0.00&quot; zł&quot;_-;\-* #,##0.00&quot; zł&quot;_-;_-* \-??&quot; zł&quot;_-;_-@_-"/>
    <numFmt numFmtId="168" formatCode="#,##0.00&quot; zł &quot;;#,##0.00&quot; zł &quot;;&quot;-&quot;#&quot; zł &quot;;&quot; &quot;@&quot; &quot;"/>
    <numFmt numFmtId="169" formatCode="#,##0.00&quot; &quot;[$zł-415];[Red]&quot;-&quot;#,##0.00&quot; &quot;[$zł-415]"/>
    <numFmt numFmtId="170" formatCode="_-* #,##0.000\ &quot;zł&quot;_-;\-* #,##0.0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Verdana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0"/>
      <color indexed="8"/>
      <name val="Arial Narrow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 Narrow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3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44" fontId="1" fillId="0" borderId="0" applyFont="0" applyFill="0" applyBorder="0" applyAlignment="0" applyProtection="0"/>
    <xf numFmtId="0" fontId="16" fillId="0" borderId="0"/>
    <xf numFmtId="0" fontId="2" fillId="0" borderId="0"/>
    <xf numFmtId="168" fontId="18" fillId="0" borderId="0"/>
    <xf numFmtId="0" fontId="16" fillId="0" borderId="0"/>
  </cellStyleXfs>
  <cellXfs count="345">
    <xf numFmtId="0" fontId="0" fillId="0" borderId="0" xfId="0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4" fontId="6" fillId="0" borderId="0" xfId="5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 applyAlignment="1">
      <alignment vertical="center"/>
    </xf>
    <xf numFmtId="0" fontId="0" fillId="0" borderId="0" xfId="0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0" xfId="0" applyFont="1" applyBorder="1"/>
    <xf numFmtId="44" fontId="7" fillId="0" borderId="1" xfId="5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vertical="center"/>
    </xf>
    <xf numFmtId="44" fontId="7" fillId="0" borderId="1" xfId="5" applyFont="1" applyFill="1" applyBorder="1" applyAlignment="1">
      <alignment vertical="top" wrapText="1"/>
    </xf>
    <xf numFmtId="44" fontId="7" fillId="0" borderId="1" xfId="5" applyFont="1" applyFill="1" applyBorder="1" applyAlignment="1">
      <alignment vertical="top"/>
    </xf>
    <xf numFmtId="44" fontId="7" fillId="0" borderId="1" xfId="5" applyFont="1" applyBorder="1" applyAlignment="1">
      <alignment vertical="top"/>
    </xf>
    <xf numFmtId="44" fontId="7" fillId="0" borderId="1" xfId="5" applyFont="1" applyFill="1" applyBorder="1" applyAlignment="1">
      <alignment horizontal="center" vertical="center" wrapText="1"/>
    </xf>
    <xf numFmtId="44" fontId="7" fillId="0" borderId="1" xfId="5" applyFont="1" applyBorder="1" applyAlignment="1">
      <alignment horizontal="center" vertical="center" wrapText="1"/>
    </xf>
    <xf numFmtId="44" fontId="5" fillId="0" borderId="1" xfId="5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7" fillId="0" borderId="1" xfId="5" applyFont="1" applyBorder="1" applyAlignment="1">
      <alignment horizontal="center" vertical="center"/>
    </xf>
    <xf numFmtId="44" fontId="7" fillId="0" borderId="1" xfId="5" applyFont="1" applyFill="1" applyBorder="1" applyAlignment="1">
      <alignment vertical="center" wrapText="1"/>
    </xf>
    <xf numFmtId="44" fontId="7" fillId="0" borderId="1" xfId="5" applyFont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5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5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4" fontId="0" fillId="0" borderId="0" xfId="0" applyNumberFormat="1" applyFill="1"/>
    <xf numFmtId="0" fontId="13" fillId="3" borderId="3" xfId="1" applyFont="1" applyFill="1" applyBorder="1" applyAlignment="1">
      <alignment horizontal="center" vertical="center" wrapText="1"/>
    </xf>
    <xf numFmtId="44" fontId="13" fillId="3" borderId="3" xfId="5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4" fillId="0" borderId="0" xfId="5" applyFont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44" fontId="14" fillId="3" borderId="1" xfId="5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Border="1"/>
    <xf numFmtId="44" fontId="6" fillId="0" borderId="1" xfId="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4" fontId="6" fillId="0" borderId="0" xfId="5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44" fontId="14" fillId="0" borderId="1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left"/>
    </xf>
    <xf numFmtId="0" fontId="14" fillId="0" borderId="0" xfId="0" applyFont="1" applyFill="1"/>
    <xf numFmtId="44" fontId="14" fillId="0" borderId="0" xfId="0" applyNumberFormat="1" applyFont="1" applyFill="1"/>
    <xf numFmtId="44" fontId="14" fillId="0" borderId="1" xfId="0" applyNumberFormat="1" applyFont="1" applyFill="1" applyBorder="1"/>
    <xf numFmtId="166" fontId="14" fillId="0" borderId="1" xfId="0" applyNumberFormat="1" applyFont="1" applyFill="1" applyBorder="1"/>
    <xf numFmtId="0" fontId="15" fillId="0" borderId="0" xfId="0" applyFont="1" applyFill="1"/>
    <xf numFmtId="44" fontId="6" fillId="0" borderId="1" xfId="5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 applyBorder="1"/>
    <xf numFmtId="0" fontId="6" fillId="0" borderId="2" xfId="6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14" fillId="0" borderId="1" xfId="5" applyNumberFormat="1" applyFont="1" applyFill="1" applyBorder="1"/>
    <xf numFmtId="44" fontId="15" fillId="3" borderId="1" xfId="5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4" fontId="17" fillId="0" borderId="1" xfId="5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4" fontId="1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8" fontId="14" fillId="0" borderId="1" xfId="0" applyNumberFormat="1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/>
    </xf>
    <xf numFmtId="0" fontId="19" fillId="0" borderId="6" xfId="6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6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7" borderId="6" xfId="6" applyFont="1" applyFill="1" applyBorder="1" applyAlignment="1" applyProtection="1">
      <alignment horizontal="center" vertical="center"/>
    </xf>
    <xf numFmtId="165" fontId="19" fillId="7" borderId="6" xfId="6" applyNumberFormat="1" applyFont="1" applyFill="1" applyBorder="1" applyAlignment="1" applyProtection="1">
      <alignment horizontal="right" vertical="center"/>
    </xf>
    <xf numFmtId="0" fontId="19" fillId="7" borderId="6" xfId="6" applyFont="1" applyFill="1" applyBorder="1" applyAlignment="1" applyProtection="1">
      <alignment horizontal="center" vertical="center" wrapText="1"/>
    </xf>
    <xf numFmtId="168" fontId="19" fillId="7" borderId="6" xfId="8" applyFont="1" applyFill="1" applyBorder="1" applyAlignment="1" applyProtection="1">
      <alignment horizontal="right" vertical="center" wrapText="1"/>
    </xf>
    <xf numFmtId="0" fontId="19" fillId="0" borderId="6" xfId="6" applyFont="1" applyFill="1" applyBorder="1" applyAlignment="1" applyProtection="1">
      <alignment horizontal="center" vertical="center"/>
    </xf>
    <xf numFmtId="165" fontId="19" fillId="0" borderId="6" xfId="6" applyNumberFormat="1" applyFont="1" applyFill="1" applyBorder="1" applyAlignment="1" applyProtection="1">
      <alignment horizontal="right" vertical="center"/>
    </xf>
    <xf numFmtId="0" fontId="19" fillId="7" borderId="9" xfId="6" applyFont="1" applyFill="1" applyBorder="1" applyAlignment="1" applyProtection="1">
      <alignment horizontal="center" vertical="center"/>
    </xf>
    <xf numFmtId="165" fontId="19" fillId="7" borderId="9" xfId="6" applyNumberFormat="1" applyFont="1" applyFill="1" applyBorder="1" applyAlignment="1" applyProtection="1">
      <alignment horizontal="right" vertical="center"/>
    </xf>
    <xf numFmtId="0" fontId="19" fillId="7" borderId="10" xfId="6" applyFont="1" applyFill="1" applyBorder="1" applyAlignment="1" applyProtection="1">
      <alignment horizontal="center" vertical="center"/>
    </xf>
    <xf numFmtId="0" fontId="19" fillId="0" borderId="10" xfId="6" applyFont="1" applyFill="1" applyBorder="1" applyAlignment="1" applyProtection="1">
      <alignment horizontal="center" vertical="center" wrapText="1"/>
    </xf>
    <xf numFmtId="0" fontId="19" fillId="0" borderId="10" xfId="6" applyFont="1" applyFill="1" applyBorder="1" applyAlignment="1" applyProtection="1">
      <alignment horizontal="center" vertical="center"/>
    </xf>
    <xf numFmtId="0" fontId="19" fillId="0" borderId="11" xfId="6" applyFont="1" applyFill="1" applyBorder="1" applyAlignment="1" applyProtection="1">
      <alignment horizontal="center" vertical="center"/>
    </xf>
    <xf numFmtId="0" fontId="19" fillId="7" borderId="10" xfId="6" applyFont="1" applyFill="1" applyBorder="1" applyAlignment="1" applyProtection="1">
      <alignment horizontal="center" vertical="center" wrapText="1"/>
    </xf>
    <xf numFmtId="169" fontId="19" fillId="0" borderId="6" xfId="8" applyNumberFormat="1" applyFont="1" applyFill="1" applyBorder="1" applyAlignment="1" applyProtection="1">
      <alignment horizontal="right" vertical="center" wrapText="1"/>
    </xf>
    <xf numFmtId="168" fontId="19" fillId="0" borderId="6" xfId="8" applyFont="1" applyFill="1" applyBorder="1" applyAlignment="1" applyProtection="1">
      <alignment horizontal="right" vertical="center" wrapText="1"/>
    </xf>
    <xf numFmtId="0" fontId="19" fillId="7" borderId="12" xfId="6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" xfId="5" applyFont="1" applyFill="1" applyBorder="1" applyAlignment="1">
      <alignment horizontal="right" vertical="center" wrapText="1"/>
    </xf>
    <xf numFmtId="166" fontId="15" fillId="3" borderId="1" xfId="5" applyNumberFormat="1" applyFont="1" applyFill="1" applyBorder="1" applyAlignment="1">
      <alignment horizontal="right" vertical="center"/>
    </xf>
    <xf numFmtId="164" fontId="15" fillId="3" borderId="1" xfId="5" applyNumberFormat="1" applyFont="1" applyFill="1" applyBorder="1" applyAlignment="1">
      <alignment horizontal="right" vertical="center"/>
    </xf>
    <xf numFmtId="8" fontId="3" fillId="4" borderId="1" xfId="5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/>
    </xf>
    <xf numFmtId="164" fontId="6" fillId="0" borderId="1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164" fontId="6" fillId="0" borderId="1" xfId="5" applyNumberFormat="1" applyFont="1" applyFill="1" applyBorder="1" applyAlignment="1" applyProtection="1">
      <alignment horizontal="right" vertical="center"/>
    </xf>
    <xf numFmtId="164" fontId="6" fillId="0" borderId="1" xfId="7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5" applyFont="1" applyBorder="1" applyAlignment="1">
      <alignment horizontal="center" vertical="center"/>
    </xf>
    <xf numFmtId="44" fontId="14" fillId="0" borderId="1" xfId="5" applyFont="1" applyFill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44" fontId="6" fillId="0" borderId="4" xfId="5" applyFont="1" applyFill="1" applyBorder="1" applyAlignment="1">
      <alignment horizontal="right" vertical="center" wrapText="1"/>
    </xf>
    <xf numFmtId="44" fontId="6" fillId="0" borderId="1" xfId="0" applyNumberFormat="1" applyFont="1" applyFill="1" applyBorder="1"/>
    <xf numFmtId="44" fontId="6" fillId="0" borderId="1" xfId="5" applyFont="1" applyFill="1" applyBorder="1" applyAlignment="1">
      <alignment horizontal="center" vertical="center" wrapText="1"/>
    </xf>
    <xf numFmtId="44" fontId="6" fillId="0" borderId="1" xfId="5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left" vertical="center" wrapText="1"/>
    </xf>
    <xf numFmtId="0" fontId="6" fillId="0" borderId="14" xfId="6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164" fontId="6" fillId="0" borderId="1" xfId="0" applyNumberFormat="1" applyFont="1" applyFill="1" applyBorder="1"/>
    <xf numFmtId="0" fontId="15" fillId="0" borderId="1" xfId="0" applyFont="1" applyFill="1" applyBorder="1" applyAlignment="1">
      <alignment horizontal="left"/>
    </xf>
    <xf numFmtId="44" fontId="6" fillId="0" borderId="1" xfId="5" applyFont="1" applyFill="1" applyBorder="1" applyAlignment="1">
      <alignment horizontal="center" vertical="center" wrapText="1"/>
    </xf>
    <xf numFmtId="44" fontId="7" fillId="6" borderId="1" xfId="5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49" fontId="19" fillId="7" borderId="6" xfId="6" applyNumberFormat="1" applyFont="1" applyFill="1" applyBorder="1" applyAlignment="1" applyProtection="1">
      <alignment horizontal="center" vertical="center"/>
    </xf>
    <xf numFmtId="49" fontId="19" fillId="7" borderId="6" xfId="6" applyNumberFormat="1" applyFont="1" applyFill="1" applyBorder="1" applyAlignment="1" applyProtection="1">
      <alignment horizontal="center" vertical="center" wrapText="1"/>
    </xf>
    <xf numFmtId="49" fontId="19" fillId="0" borderId="6" xfId="6" applyNumberFormat="1" applyFont="1" applyFill="1" applyBorder="1" applyAlignment="1" applyProtection="1">
      <alignment horizontal="center" vertical="center"/>
    </xf>
    <xf numFmtId="49" fontId="19" fillId="7" borderId="9" xfId="6" applyNumberFormat="1" applyFont="1" applyFill="1" applyBorder="1" applyAlignment="1" applyProtection="1">
      <alignment horizontal="center" vertical="center"/>
    </xf>
    <xf numFmtId="49" fontId="19" fillId="7" borderId="1" xfId="6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 applyProtection="1">
      <alignment horizontal="center" vertical="center" wrapText="1"/>
    </xf>
    <xf numFmtId="49" fontId="19" fillId="0" borderId="1" xfId="6" applyNumberFormat="1" applyFont="1" applyFill="1" applyBorder="1" applyAlignment="1" applyProtection="1">
      <alignment horizontal="center" vertical="center"/>
    </xf>
    <xf numFmtId="49" fontId="19" fillId="7" borderId="3" xfId="6" applyNumberFormat="1" applyFont="1" applyFill="1" applyBorder="1" applyAlignment="1" applyProtection="1">
      <alignment horizontal="center" vertical="center"/>
    </xf>
    <xf numFmtId="0" fontId="6" fillId="5" borderId="1" xfId="7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44" fontId="17" fillId="0" borderId="1" xfId="5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 vertical="center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164" fontId="6" fillId="0" borderId="1" xfId="5" applyNumberFormat="1" applyFont="1" applyFill="1" applyBorder="1" applyAlignment="1" applyProtection="1">
      <alignment horizontal="right" vertical="center" wrapText="1"/>
    </xf>
    <xf numFmtId="44" fontId="6" fillId="0" borderId="1" xfId="5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9" fillId="7" borderId="1" xfId="0" applyFont="1" applyFill="1" applyBorder="1" applyAlignment="1">
      <alignment horizontal="left"/>
    </xf>
    <xf numFmtId="0" fontId="19" fillId="7" borderId="1" xfId="6" applyFont="1" applyFill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7" fillId="0" borderId="0" xfId="0" applyFont="1"/>
    <xf numFmtId="0" fontId="19" fillId="7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4" fontId="17" fillId="0" borderId="2" xfId="5" applyFont="1" applyBorder="1" applyAlignment="1">
      <alignment vertical="center"/>
    </xf>
    <xf numFmtId="44" fontId="17" fillId="0" borderId="1" xfId="5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4" fontId="17" fillId="0" borderId="5" xfId="5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9" fillId="0" borderId="6" xfId="6" applyFont="1" applyBorder="1" applyAlignment="1">
      <alignment horizontal="center" vertical="center"/>
    </xf>
    <xf numFmtId="0" fontId="19" fillId="0" borderId="6" xfId="6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3" fillId="3" borderId="1" xfId="0" applyNumberFormat="1" applyFont="1" applyFill="1" applyBorder="1" applyAlignment="1">
      <alignment vertical="center" wrapText="1"/>
    </xf>
    <xf numFmtId="0" fontId="8" fillId="0" borderId="1" xfId="5" applyNumberFormat="1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4" fontId="8" fillId="0" borderId="1" xfId="5" applyFont="1" applyFill="1" applyBorder="1" applyAlignment="1">
      <alignment horizontal="right" vertical="center" wrapText="1"/>
    </xf>
    <xf numFmtId="0" fontId="15" fillId="0" borderId="1" xfId="0" applyFont="1" applyFill="1" applyBorder="1"/>
    <xf numFmtId="164" fontId="14" fillId="0" borderId="1" xfId="0" applyNumberFormat="1" applyFont="1" applyFill="1" applyBorder="1"/>
    <xf numFmtId="44" fontId="5" fillId="0" borderId="1" xfId="5" applyFont="1" applyFill="1" applyBorder="1" applyAlignment="1">
      <alignment horizontal="right" vertical="center"/>
    </xf>
    <xf numFmtId="44" fontId="7" fillId="0" borderId="1" xfId="5" applyFont="1" applyFill="1" applyBorder="1" applyAlignment="1">
      <alignment horizontal="right" vertical="center" wrapText="1"/>
    </xf>
    <xf numFmtId="44" fontId="7" fillId="0" borderId="1" xfId="5" applyFont="1" applyFill="1" applyBorder="1" applyAlignment="1">
      <alignment horizontal="right" vertical="center"/>
    </xf>
    <xf numFmtId="44" fontId="17" fillId="0" borderId="1" xfId="5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2" xfId="6" applyFont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3" fillId="0" borderId="2" xfId="6" applyFont="1" applyBorder="1" applyAlignment="1">
      <alignment horizontal="center" vertical="center" wrapText="1"/>
    </xf>
    <xf numFmtId="44" fontId="7" fillId="9" borderId="1" xfId="5" applyFont="1" applyFill="1" applyBorder="1" applyAlignment="1">
      <alignment vertical="top" wrapText="1"/>
    </xf>
    <xf numFmtId="44" fontId="7" fillId="9" borderId="0" xfId="0" applyNumberFormat="1" applyFont="1" applyFill="1" applyAlignment="1">
      <alignment vertical="center"/>
    </xf>
    <xf numFmtId="44" fontId="5" fillId="9" borderId="1" xfId="5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167" fontId="6" fillId="0" borderId="0" xfId="5" applyNumberFormat="1" applyFont="1" applyFill="1" applyBorder="1" applyAlignment="1" applyProtection="1">
      <alignment horizontal="right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69" fontId="19" fillId="0" borderId="6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wrapText="1"/>
    </xf>
    <xf numFmtId="44" fontId="17" fillId="0" borderId="1" xfId="5" applyFont="1" applyFill="1" applyBorder="1"/>
    <xf numFmtId="169" fontId="19" fillId="0" borderId="6" xfId="6" applyNumberFormat="1" applyFont="1" applyFill="1" applyBorder="1" applyAlignment="1" applyProtection="1">
      <alignment horizontal="right" vertical="center"/>
    </xf>
    <xf numFmtId="44" fontId="7" fillId="0" borderId="0" xfId="5" applyFont="1" applyBorder="1" applyAlignment="1">
      <alignment horizontal="center" vertical="center"/>
    </xf>
    <xf numFmtId="169" fontId="14" fillId="0" borderId="0" xfId="0" applyNumberFormat="1" applyFont="1" applyFill="1" applyAlignment="1">
      <alignment horizontal="left"/>
    </xf>
    <xf numFmtId="44" fontId="14" fillId="0" borderId="0" xfId="0" applyNumberFormat="1" applyFont="1" applyFill="1" applyAlignment="1">
      <alignment horizontal="left"/>
    </xf>
    <xf numFmtId="165" fontId="14" fillId="0" borderId="0" xfId="0" applyNumberFormat="1" applyFont="1" applyFill="1" applyAlignment="1">
      <alignment horizontal="left"/>
    </xf>
    <xf numFmtId="44" fontId="7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169" fontId="19" fillId="0" borderId="9" xfId="6" applyNumberFormat="1" applyFont="1" applyFill="1" applyBorder="1" applyAlignment="1" applyProtection="1">
      <alignment horizontal="right" vertical="center"/>
    </xf>
    <xf numFmtId="8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169" fontId="19" fillId="7" borderId="1" xfId="6" applyNumberFormat="1" applyFont="1" applyFill="1" applyBorder="1" applyAlignment="1">
      <alignment horizontal="right" vertical="center"/>
    </xf>
    <xf numFmtId="169" fontId="19" fillId="0" borderId="1" xfId="0" applyNumberFormat="1" applyFont="1" applyBorder="1" applyAlignment="1">
      <alignment horizontal="right"/>
    </xf>
    <xf numFmtId="169" fontId="19" fillId="0" borderId="1" xfId="6" applyNumberFormat="1" applyFont="1" applyBorder="1" applyAlignment="1">
      <alignment horizontal="right" vertical="center"/>
    </xf>
    <xf numFmtId="8" fontId="19" fillId="0" borderId="1" xfId="0" applyNumberFormat="1" applyFont="1" applyBorder="1" applyAlignment="1">
      <alignment horizontal="right"/>
    </xf>
    <xf numFmtId="169" fontId="22" fillId="0" borderId="0" xfId="0" applyNumberFormat="1" applyFont="1" applyAlignment="1">
      <alignment horizontal="right"/>
    </xf>
    <xf numFmtId="44" fontId="19" fillId="0" borderId="1" xfId="5" applyFont="1" applyFill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9" fontId="21" fillId="0" borderId="1" xfId="0" applyNumberFormat="1" applyFont="1" applyBorder="1" applyAlignment="1">
      <alignment horizontal="right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44" fontId="7" fillId="0" borderId="0" xfId="5" applyFont="1" applyBorder="1"/>
    <xf numFmtId="44" fontId="5" fillId="0" borderId="1" xfId="5" applyFont="1" applyFill="1" applyBorder="1" applyAlignment="1">
      <alignment horizontal="center" vertical="center"/>
    </xf>
    <xf numFmtId="8" fontId="7" fillId="0" borderId="1" xfId="5" applyNumberFormat="1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44" fontId="15" fillId="3" borderId="3" xfId="5" applyFont="1" applyFill="1" applyBorder="1" applyAlignment="1">
      <alignment horizontal="left" vertical="center"/>
    </xf>
    <xf numFmtId="44" fontId="6" fillId="0" borderId="1" xfId="5" applyFont="1" applyBorder="1" applyAlignment="1" applyProtection="1">
      <alignment horizontal="center" vertical="center" wrapText="1"/>
    </xf>
    <xf numFmtId="44" fontId="6" fillId="0" borderId="1" xfId="5" applyFont="1" applyFill="1" applyBorder="1" applyAlignment="1" applyProtection="1">
      <alignment horizontal="center" vertical="center" wrapText="1"/>
    </xf>
    <xf numFmtId="0" fontId="15" fillId="11" borderId="19" xfId="0" applyFont="1" applyFill="1" applyBorder="1" applyAlignment="1">
      <alignment horizontal="center"/>
    </xf>
    <xf numFmtId="44" fontId="15" fillId="11" borderId="20" xfId="0" applyNumberFormat="1" applyFont="1" applyFill="1" applyBorder="1"/>
    <xf numFmtId="0" fontId="15" fillId="11" borderId="21" xfId="0" applyFont="1" applyFill="1" applyBorder="1" applyAlignment="1">
      <alignment horizontal="center"/>
    </xf>
    <xf numFmtId="44" fontId="15" fillId="11" borderId="22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4" fontId="3" fillId="8" borderId="1" xfId="5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67" fontId="6" fillId="0" borderId="17" xfId="5" applyNumberFormat="1" applyFont="1" applyFill="1" applyBorder="1" applyAlignment="1" applyProtection="1">
      <alignment horizontal="right" vertical="center" wrapText="1"/>
    </xf>
    <xf numFmtId="167" fontId="6" fillId="0" borderId="1" xfId="5" applyNumberFormat="1" applyFont="1" applyFill="1" applyBorder="1" applyAlignment="1" applyProtection="1">
      <alignment horizontal="right" vertical="center" wrapText="1"/>
    </xf>
    <xf numFmtId="44" fontId="17" fillId="0" borderId="2" xfId="5" applyFont="1" applyFill="1" applyBorder="1" applyAlignment="1">
      <alignment vertical="center"/>
    </xf>
    <xf numFmtId="44" fontId="7" fillId="0" borderId="1" xfId="5" applyFont="1" applyFill="1" applyBorder="1" applyAlignment="1" applyProtection="1">
      <alignment vertical="center" wrapText="1"/>
      <protection locked="0"/>
    </xf>
    <xf numFmtId="44" fontId="7" fillId="0" borderId="3" xfId="5" applyFont="1" applyFill="1" applyBorder="1" applyAlignment="1" applyProtection="1">
      <alignment vertical="center" wrapText="1"/>
      <protection locked="0"/>
    </xf>
    <xf numFmtId="8" fontId="17" fillId="0" borderId="1" xfId="0" applyNumberFormat="1" applyFont="1" applyFill="1" applyBorder="1" applyAlignment="1">
      <alignment vertical="center"/>
    </xf>
    <xf numFmtId="44" fontId="17" fillId="0" borderId="1" xfId="5" applyFont="1" applyFill="1" applyBorder="1" applyAlignment="1">
      <alignment vertical="center" wrapText="1"/>
    </xf>
    <xf numFmtId="44" fontId="17" fillId="0" borderId="5" xfId="5" applyFont="1" applyFill="1" applyBorder="1" applyAlignment="1">
      <alignment vertical="center"/>
    </xf>
    <xf numFmtId="0" fontId="7" fillId="0" borderId="18" xfId="6" applyFont="1" applyBorder="1" applyAlignment="1">
      <alignment horizontal="center" vertical="center"/>
    </xf>
    <xf numFmtId="44" fontId="3" fillId="4" borderId="15" xfId="5" applyFont="1" applyFill="1" applyBorder="1" applyAlignment="1">
      <alignment horizontal="center" vertical="center" wrapText="1"/>
    </xf>
    <xf numFmtId="0" fontId="7" fillId="0" borderId="25" xfId="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4" fontId="6" fillId="0" borderId="1" xfId="5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4" fontId="3" fillId="12" borderId="1" xfId="5" applyFont="1" applyFill="1" applyBorder="1" applyAlignment="1">
      <alignment horizontal="center" vertical="center" wrapText="1"/>
    </xf>
    <xf numFmtId="44" fontId="6" fillId="0" borderId="3" xfId="5" applyFont="1" applyFill="1" applyBorder="1" applyAlignment="1">
      <alignment horizontal="center" vertical="center"/>
    </xf>
    <xf numFmtId="44" fontId="6" fillId="0" borderId="5" xfId="5" applyFont="1" applyFill="1" applyBorder="1" applyAlignment="1">
      <alignment horizontal="center" vertical="center"/>
    </xf>
    <xf numFmtId="44" fontId="3" fillId="12" borderId="15" xfId="5" applyFont="1" applyFill="1" applyBorder="1" applyAlignment="1">
      <alignment horizontal="center" vertical="center" wrapText="1"/>
    </xf>
    <xf numFmtId="44" fontId="3" fillId="12" borderId="16" xfId="5" applyFont="1" applyFill="1" applyBorder="1" applyAlignment="1">
      <alignment horizontal="center" vertical="center" wrapText="1"/>
    </xf>
    <xf numFmtId="44" fontId="3" fillId="12" borderId="4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/>
    </xf>
    <xf numFmtId="0" fontId="15" fillId="11" borderId="24" xfId="0" applyFont="1" applyFill="1" applyBorder="1" applyAlignment="1">
      <alignment horizontal="center"/>
    </xf>
    <xf numFmtId="170" fontId="3" fillId="12" borderId="1" xfId="5" applyNumberFormat="1" applyFont="1" applyFill="1" applyBorder="1" applyAlignment="1">
      <alignment horizontal="center" vertical="center" wrapText="1"/>
    </xf>
    <xf numFmtId="170" fontId="3" fillId="4" borderId="1" xfId="5" applyNumberFormat="1" applyFont="1" applyFill="1" applyBorder="1" applyAlignment="1">
      <alignment horizontal="center" vertical="center" wrapText="1"/>
    </xf>
    <xf numFmtId="170" fontId="7" fillId="0" borderId="1" xfId="5" applyNumberFormat="1" applyFont="1" applyFill="1" applyBorder="1" applyAlignment="1">
      <alignment horizontal="center" vertical="center" wrapText="1"/>
    </xf>
    <xf numFmtId="170" fontId="6" fillId="0" borderId="1" xfId="5" applyNumberFormat="1" applyFont="1" applyFill="1" applyBorder="1" applyAlignment="1">
      <alignment horizontal="center" vertical="center" wrapText="1"/>
    </xf>
    <xf numFmtId="170" fontId="6" fillId="0" borderId="5" xfId="5" applyNumberFormat="1" applyFont="1" applyFill="1" applyBorder="1" applyAlignment="1">
      <alignment horizontal="center" vertical="center" wrapText="1"/>
    </xf>
    <xf numFmtId="170" fontId="6" fillId="0" borderId="1" xfId="5" applyNumberFormat="1" applyFont="1" applyFill="1" applyBorder="1" applyAlignment="1">
      <alignment vertical="center" wrapText="1"/>
    </xf>
    <xf numFmtId="170" fontId="17" fillId="0" borderId="2" xfId="5" applyNumberFormat="1" applyFont="1" applyBorder="1" applyAlignment="1">
      <alignment vertical="center"/>
    </xf>
    <xf numFmtId="170" fontId="17" fillId="0" borderId="1" xfId="5" applyNumberFormat="1" applyFont="1" applyBorder="1" applyAlignment="1">
      <alignment vertical="center"/>
    </xf>
    <xf numFmtId="170" fontId="17" fillId="0" borderId="1" xfId="5" applyNumberFormat="1" applyFont="1" applyFill="1" applyBorder="1" applyAlignment="1">
      <alignment vertical="center"/>
    </xf>
    <xf numFmtId="170" fontId="17" fillId="0" borderId="1" xfId="5" applyNumberFormat="1" applyFont="1" applyBorder="1" applyAlignment="1">
      <alignment vertical="center" wrapText="1"/>
    </xf>
    <xf numFmtId="170" fontId="6" fillId="0" borderId="0" xfId="5" applyNumberFormat="1" applyFont="1" applyFill="1" applyAlignment="1">
      <alignment horizontal="center" vertical="center" wrapText="1"/>
    </xf>
    <xf numFmtId="170" fontId="3" fillId="8" borderId="1" xfId="5" applyNumberFormat="1" applyFont="1" applyFill="1" applyBorder="1" applyAlignment="1">
      <alignment horizontal="center" vertical="center" wrapText="1"/>
    </xf>
    <xf numFmtId="170" fontId="6" fillId="0" borderId="0" xfId="5" applyNumberFormat="1" applyFont="1" applyAlignment="1">
      <alignment horizontal="center" vertical="center" wrapText="1"/>
    </xf>
  </cellXfs>
  <cellStyles count="10">
    <cellStyle name="Excel Built-in Normal" xfId="6"/>
    <cellStyle name="Excel Built-in Normal 1" xfId="9"/>
    <cellStyle name="Excel_BuiltIn_Currency" xfId="8"/>
    <cellStyle name="Normalny" xfId="0" builtinId="0"/>
    <cellStyle name="Normalny 2" xfId="1"/>
    <cellStyle name="Normalny 3" xfId="2"/>
    <cellStyle name="Normalny 4" xfId="3"/>
    <cellStyle name="Normalny 6" xfId="4"/>
    <cellStyle name="Normalny_Elektronika_1" xfId="7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5"/>
  <sheetViews>
    <sheetView tabSelected="1" zoomScaleNormal="100" zoomScaleSheetLayoutView="100" workbookViewId="0">
      <pane ySplit="1" topLeftCell="A2" activePane="bottomLeft" state="frozen"/>
      <selection pane="bottomLeft" activeCell="M16" sqref="M16"/>
    </sheetView>
  </sheetViews>
  <sheetFormatPr defaultColWidth="18.7109375" defaultRowHeight="12.75" x14ac:dyDescent="0.2"/>
  <cols>
    <col min="1" max="1" width="3.7109375" style="3" customWidth="1"/>
    <col min="2" max="2" width="35.5703125" style="2" customWidth="1"/>
    <col min="3" max="3" width="30.42578125" style="3" customWidth="1"/>
    <col min="4" max="4" width="20.28515625" style="3" customWidth="1"/>
    <col min="5" max="5" width="11.5703125" style="3" customWidth="1"/>
    <col min="6" max="6" width="11.7109375" style="3" customWidth="1"/>
    <col min="7" max="7" width="15.42578125" style="52" customWidth="1"/>
    <col min="8" max="8" width="29" style="52" customWidth="1"/>
    <col min="9" max="10" width="15.42578125" style="52" customWidth="1"/>
    <col min="11" max="11" width="16.7109375" style="4" bestFit="1" customWidth="1"/>
    <col min="12" max="12" width="19.42578125" style="344" customWidth="1"/>
    <col min="13" max="16384" width="18.7109375" style="5"/>
  </cols>
  <sheetData>
    <row r="1" spans="1:15" s="1" customFormat="1" ht="48" x14ac:dyDescent="0.2">
      <c r="A1" s="320" t="s">
        <v>9</v>
      </c>
      <c r="B1" s="321" t="s">
        <v>14</v>
      </c>
      <c r="C1" s="321" t="s">
        <v>13</v>
      </c>
      <c r="D1" s="320" t="s">
        <v>1</v>
      </c>
      <c r="E1" s="320" t="s">
        <v>11</v>
      </c>
      <c r="F1" s="320" t="s">
        <v>12</v>
      </c>
      <c r="G1" s="320" t="s">
        <v>15</v>
      </c>
      <c r="H1" s="320" t="s">
        <v>571</v>
      </c>
      <c r="I1" s="320" t="s">
        <v>572</v>
      </c>
      <c r="J1" s="320" t="s">
        <v>570</v>
      </c>
      <c r="K1" s="322" t="s">
        <v>2</v>
      </c>
      <c r="L1" s="332" t="s">
        <v>682</v>
      </c>
      <c r="M1" s="325" t="s">
        <v>683</v>
      </c>
      <c r="N1" s="326"/>
      <c r="O1" s="327"/>
    </row>
    <row r="2" spans="1:15" s="55" customFormat="1" ht="33.75" customHeight="1" x14ac:dyDescent="0.2">
      <c r="A2" s="138"/>
      <c r="B2" s="65" t="s">
        <v>19</v>
      </c>
      <c r="C2" s="208"/>
      <c r="D2" s="66"/>
      <c r="E2" s="66"/>
      <c r="F2" s="66"/>
      <c r="G2" s="66"/>
      <c r="H2" s="66"/>
      <c r="I2" s="66"/>
      <c r="J2" s="66"/>
      <c r="K2" s="67"/>
      <c r="L2" s="333"/>
      <c r="M2" s="66" t="s">
        <v>625</v>
      </c>
      <c r="N2" s="66" t="s">
        <v>626</v>
      </c>
      <c r="O2" s="66" t="s">
        <v>627</v>
      </c>
    </row>
    <row r="3" spans="1:15" s="59" customFormat="1" ht="18.75" customHeight="1" x14ac:dyDescent="0.2">
      <c r="A3" s="56">
        <v>1</v>
      </c>
      <c r="B3" s="101" t="s">
        <v>288</v>
      </c>
      <c r="C3" s="209" t="s">
        <v>279</v>
      </c>
      <c r="D3" s="189">
        <v>1900</v>
      </c>
      <c r="E3" s="56"/>
      <c r="F3" s="305">
        <v>1520</v>
      </c>
      <c r="G3" s="58"/>
      <c r="H3" s="189" t="s">
        <v>629</v>
      </c>
      <c r="I3" s="189" t="s">
        <v>630</v>
      </c>
      <c r="J3" s="189" t="s">
        <v>631</v>
      </c>
      <c r="K3" s="54"/>
      <c r="L3" s="334">
        <v>4894400</v>
      </c>
      <c r="M3" s="234">
        <v>12</v>
      </c>
      <c r="N3" s="234" t="s">
        <v>628</v>
      </c>
      <c r="O3" s="234" t="s">
        <v>628</v>
      </c>
    </row>
    <row r="4" spans="1:15" s="59" customFormat="1" ht="18.75" customHeight="1" x14ac:dyDescent="0.2">
      <c r="A4" s="56">
        <f>A3+1</f>
        <v>2</v>
      </c>
      <c r="B4" s="101" t="s">
        <v>289</v>
      </c>
      <c r="C4" s="210" t="s">
        <v>280</v>
      </c>
      <c r="D4" s="191">
        <v>2011</v>
      </c>
      <c r="E4" s="56"/>
      <c r="F4" s="192">
        <v>49.4</v>
      </c>
      <c r="G4" s="58"/>
      <c r="H4" s="58"/>
      <c r="I4" s="58"/>
      <c r="J4" s="58"/>
      <c r="K4" s="54">
        <v>170241.25</v>
      </c>
      <c r="L4" s="334"/>
      <c r="M4" s="235"/>
      <c r="N4" s="235"/>
      <c r="O4" s="235"/>
    </row>
    <row r="5" spans="1:15" s="59" customFormat="1" ht="18.75" customHeight="1" x14ac:dyDescent="0.2">
      <c r="A5" s="56">
        <f t="shared" ref="A5:A15" si="0">A4+1</f>
        <v>3</v>
      </c>
      <c r="B5" s="101" t="s">
        <v>290</v>
      </c>
      <c r="C5" s="210" t="s">
        <v>281</v>
      </c>
      <c r="D5" s="191">
        <v>2011</v>
      </c>
      <c r="E5" s="56"/>
      <c r="F5" s="189">
        <v>239.97</v>
      </c>
      <c r="G5" s="58"/>
      <c r="H5" s="58"/>
      <c r="I5" s="58"/>
      <c r="J5" s="58"/>
      <c r="K5" s="54">
        <v>632383.88</v>
      </c>
      <c r="L5" s="334"/>
      <c r="M5" s="235"/>
      <c r="N5" s="235"/>
      <c r="O5" s="235"/>
    </row>
    <row r="6" spans="1:15" s="59" customFormat="1" ht="18.75" customHeight="1" x14ac:dyDescent="0.2">
      <c r="A6" s="56">
        <f t="shared" si="0"/>
        <v>4</v>
      </c>
      <c r="B6" s="101" t="s">
        <v>289</v>
      </c>
      <c r="C6" s="210" t="s">
        <v>281</v>
      </c>
      <c r="D6" s="191">
        <v>2013</v>
      </c>
      <c r="E6" s="56"/>
      <c r="F6" s="191"/>
      <c r="G6" s="58"/>
      <c r="H6" s="58"/>
      <c r="I6" s="58"/>
      <c r="J6" s="58"/>
      <c r="K6" s="54">
        <v>273466.09000000003</v>
      </c>
      <c r="L6" s="334"/>
      <c r="M6" s="235"/>
      <c r="N6" s="235"/>
      <c r="O6" s="235"/>
    </row>
    <row r="7" spans="1:15" s="59" customFormat="1" ht="18.75" customHeight="1" x14ac:dyDescent="0.2">
      <c r="A7" s="56">
        <f t="shared" si="0"/>
        <v>5</v>
      </c>
      <c r="B7" s="101" t="s">
        <v>291</v>
      </c>
      <c r="C7" s="210" t="s">
        <v>281</v>
      </c>
      <c r="D7" s="191"/>
      <c r="E7" s="56"/>
      <c r="F7" s="191"/>
      <c r="G7" s="58"/>
      <c r="H7" s="58"/>
      <c r="I7" s="58"/>
      <c r="J7" s="58"/>
      <c r="K7" s="54">
        <v>525023.75</v>
      </c>
      <c r="L7" s="334"/>
      <c r="M7" s="235"/>
      <c r="N7" s="235"/>
      <c r="O7" s="235"/>
    </row>
    <row r="8" spans="1:15" s="59" customFormat="1" ht="18.75" customHeight="1" x14ac:dyDescent="0.2">
      <c r="A8" s="56">
        <f t="shared" si="0"/>
        <v>6</v>
      </c>
      <c r="B8" s="101" t="s">
        <v>292</v>
      </c>
      <c r="C8" s="210" t="s">
        <v>281</v>
      </c>
      <c r="D8" s="191">
        <v>2014</v>
      </c>
      <c r="E8" s="56"/>
      <c r="F8" s="191">
        <v>179.73</v>
      </c>
      <c r="G8" s="58"/>
      <c r="H8" s="58"/>
      <c r="I8" s="58"/>
      <c r="J8" s="58"/>
      <c r="K8" s="54">
        <v>725121.51</v>
      </c>
      <c r="L8" s="334"/>
      <c r="M8" s="235"/>
      <c r="N8" s="235"/>
      <c r="O8" s="235"/>
    </row>
    <row r="9" spans="1:15" s="59" customFormat="1" ht="18.75" customHeight="1" x14ac:dyDescent="0.2">
      <c r="A9" s="56">
        <f t="shared" si="0"/>
        <v>7</v>
      </c>
      <c r="B9" s="101" t="s">
        <v>293</v>
      </c>
      <c r="C9" s="210" t="s">
        <v>282</v>
      </c>
      <c r="D9" s="191">
        <v>1998</v>
      </c>
      <c r="E9" s="56"/>
      <c r="F9" s="191"/>
      <c r="G9" s="58"/>
      <c r="H9" s="58"/>
      <c r="I9" s="58"/>
      <c r="J9" s="58"/>
      <c r="K9" s="54">
        <v>34325</v>
      </c>
      <c r="L9" s="334"/>
      <c r="M9" s="235"/>
      <c r="N9" s="235"/>
      <c r="O9" s="235"/>
    </row>
    <row r="10" spans="1:15" s="59" customFormat="1" ht="18.75" customHeight="1" x14ac:dyDescent="0.2">
      <c r="A10" s="56">
        <f t="shared" si="0"/>
        <v>8</v>
      </c>
      <c r="B10" s="101" t="s">
        <v>293</v>
      </c>
      <c r="C10" s="190" t="s">
        <v>283</v>
      </c>
      <c r="D10" s="190">
        <v>1998</v>
      </c>
      <c r="E10" s="56"/>
      <c r="F10" s="191"/>
      <c r="G10" s="58"/>
      <c r="H10" s="58"/>
      <c r="I10" s="58"/>
      <c r="J10" s="58"/>
      <c r="K10" s="54">
        <v>45690</v>
      </c>
      <c r="L10" s="334"/>
      <c r="M10" s="235"/>
      <c r="N10" s="235"/>
      <c r="O10" s="235"/>
    </row>
    <row r="11" spans="1:15" s="59" customFormat="1" ht="18.75" customHeight="1" x14ac:dyDescent="0.2">
      <c r="A11" s="56">
        <f t="shared" si="0"/>
        <v>9</v>
      </c>
      <c r="B11" s="193" t="s">
        <v>294</v>
      </c>
      <c r="C11" s="211" t="s">
        <v>284</v>
      </c>
      <c r="D11" s="191">
        <v>2014</v>
      </c>
      <c r="E11" s="56"/>
      <c r="F11" s="191">
        <v>25</v>
      </c>
      <c r="G11" s="58"/>
      <c r="H11" s="58"/>
      <c r="I11" s="58"/>
      <c r="J11" s="58"/>
      <c r="K11" s="54">
        <v>10000</v>
      </c>
      <c r="L11" s="334"/>
      <c r="M11" s="235"/>
      <c r="N11" s="235"/>
      <c r="O11" s="235"/>
    </row>
    <row r="12" spans="1:15" s="59" customFormat="1" ht="18.75" customHeight="1" x14ac:dyDescent="0.2">
      <c r="A12" s="56">
        <f t="shared" si="0"/>
        <v>10</v>
      </c>
      <c r="B12" s="194" t="s">
        <v>293</v>
      </c>
      <c r="C12" s="212" t="s">
        <v>285</v>
      </c>
      <c r="D12" s="195">
        <v>2010</v>
      </c>
      <c r="E12" s="56"/>
      <c r="F12" s="191">
        <v>25.5</v>
      </c>
      <c r="G12" s="58"/>
      <c r="H12" s="58"/>
      <c r="I12" s="58"/>
      <c r="J12" s="58"/>
      <c r="K12" s="54">
        <v>108938.62</v>
      </c>
      <c r="L12" s="334"/>
      <c r="M12" s="235"/>
      <c r="N12" s="235"/>
      <c r="O12" s="235"/>
    </row>
    <row r="13" spans="1:15" s="59" customFormat="1" ht="18.75" customHeight="1" x14ac:dyDescent="0.2">
      <c r="A13" s="56">
        <f t="shared" si="0"/>
        <v>11</v>
      </c>
      <c r="B13" s="194" t="s">
        <v>295</v>
      </c>
      <c r="C13" s="212" t="s">
        <v>286</v>
      </c>
      <c r="D13" s="195">
        <v>2009</v>
      </c>
      <c r="E13" s="56"/>
      <c r="F13" s="191">
        <v>58.2</v>
      </c>
      <c r="G13" s="58"/>
      <c r="H13" s="58"/>
      <c r="I13" s="58"/>
      <c r="J13" s="58"/>
      <c r="K13" s="54">
        <v>254996.96</v>
      </c>
      <c r="L13" s="334"/>
      <c r="M13" s="235"/>
      <c r="N13" s="235"/>
      <c r="O13" s="235"/>
    </row>
    <row r="14" spans="1:15" s="59" customFormat="1" ht="18.75" customHeight="1" x14ac:dyDescent="0.2">
      <c r="A14" s="56">
        <f t="shared" si="0"/>
        <v>12</v>
      </c>
      <c r="B14" s="194" t="s">
        <v>296</v>
      </c>
      <c r="C14" s="192" t="s">
        <v>569</v>
      </c>
      <c r="D14" s="195" t="s">
        <v>298</v>
      </c>
      <c r="E14" s="56"/>
      <c r="F14" s="191"/>
      <c r="G14" s="58"/>
      <c r="H14" s="58"/>
      <c r="I14" s="58"/>
      <c r="J14" s="58"/>
      <c r="K14" s="15">
        <v>154153.44</v>
      </c>
      <c r="L14" s="334"/>
      <c r="M14" s="235"/>
      <c r="N14" s="235"/>
      <c r="O14" s="235"/>
    </row>
    <row r="15" spans="1:15" s="59" customFormat="1" ht="18.75" customHeight="1" x14ac:dyDescent="0.2">
      <c r="A15" s="56">
        <f t="shared" si="0"/>
        <v>13</v>
      </c>
      <c r="B15" s="196" t="s">
        <v>297</v>
      </c>
      <c r="C15" s="190" t="s">
        <v>287</v>
      </c>
      <c r="D15" s="191">
        <v>2009</v>
      </c>
      <c r="E15" s="56"/>
      <c r="F15" s="191">
        <v>157.69999999999999</v>
      </c>
      <c r="G15" s="58"/>
      <c r="H15" s="58"/>
      <c r="I15" s="58"/>
      <c r="J15" s="58"/>
      <c r="K15" s="15">
        <v>444035.85</v>
      </c>
      <c r="L15" s="334"/>
      <c r="M15" s="235"/>
      <c r="N15" s="235"/>
      <c r="O15" s="235"/>
    </row>
    <row r="16" spans="1:15" s="55" customFormat="1" ht="18.75" customHeight="1" x14ac:dyDescent="0.2">
      <c r="A16" s="138"/>
      <c r="B16" s="65" t="s">
        <v>20</v>
      </c>
      <c r="C16" s="208"/>
      <c r="D16" s="66"/>
      <c r="E16" s="66"/>
      <c r="F16" s="66"/>
      <c r="G16" s="66"/>
      <c r="H16" s="66"/>
      <c r="I16" s="66"/>
      <c r="J16" s="66"/>
      <c r="K16" s="67"/>
      <c r="L16" s="333"/>
      <c r="M16" s="67"/>
      <c r="N16" s="67"/>
      <c r="O16" s="67"/>
    </row>
    <row r="17" spans="1:15" s="59" customFormat="1" ht="18.75" customHeight="1" x14ac:dyDescent="0.2">
      <c r="A17" s="56">
        <v>1</v>
      </c>
      <c r="B17" s="57" t="s">
        <v>488</v>
      </c>
      <c r="C17" s="56" t="s">
        <v>489</v>
      </c>
      <c r="D17" s="56">
        <v>1965</v>
      </c>
      <c r="E17" s="56"/>
      <c r="F17" s="56">
        <v>964.8</v>
      </c>
      <c r="G17" s="35" t="s">
        <v>44</v>
      </c>
      <c r="H17" s="189" t="s">
        <v>629</v>
      </c>
      <c r="I17" s="189" t="s">
        <v>632</v>
      </c>
      <c r="J17" s="189">
        <v>3</v>
      </c>
      <c r="K17" s="157"/>
      <c r="L17" s="335">
        <v>2412000</v>
      </c>
      <c r="M17" s="236">
        <v>9</v>
      </c>
      <c r="N17" s="236"/>
      <c r="O17" s="237">
        <v>1</v>
      </c>
    </row>
    <row r="18" spans="1:15" s="59" customFormat="1" ht="18.75" customHeight="1" x14ac:dyDescent="0.2">
      <c r="A18" s="56">
        <v>2</v>
      </c>
      <c r="B18" s="57" t="s">
        <v>589</v>
      </c>
      <c r="C18" s="56" t="s">
        <v>489</v>
      </c>
      <c r="D18" s="56">
        <v>1989</v>
      </c>
      <c r="E18" s="56">
        <v>493.8</v>
      </c>
      <c r="F18" s="56">
        <v>100</v>
      </c>
      <c r="G18" s="35" t="s">
        <v>44</v>
      </c>
      <c r="H18" s="189" t="s">
        <v>629</v>
      </c>
      <c r="I18" s="189" t="s">
        <v>632</v>
      </c>
      <c r="J18" s="189">
        <v>1</v>
      </c>
      <c r="K18" s="157"/>
      <c r="L18" s="335">
        <v>250000</v>
      </c>
      <c r="M18" s="236">
        <v>2</v>
      </c>
      <c r="N18" s="236"/>
      <c r="O18" s="237"/>
    </row>
    <row r="19" spans="1:15" s="55" customFormat="1" ht="18.75" customHeight="1" x14ac:dyDescent="0.2">
      <c r="A19" s="138"/>
      <c r="B19" s="65" t="s">
        <v>21</v>
      </c>
      <c r="C19" s="208"/>
      <c r="D19" s="66"/>
      <c r="E19" s="66"/>
      <c r="F19" s="66"/>
      <c r="G19" s="66"/>
      <c r="H19" s="66"/>
      <c r="I19" s="66"/>
      <c r="J19" s="66"/>
      <c r="K19" s="67"/>
      <c r="L19" s="333"/>
      <c r="M19" s="67"/>
      <c r="N19" s="67"/>
      <c r="O19" s="67"/>
    </row>
    <row r="20" spans="1:15" s="59" customFormat="1" ht="18.75" customHeight="1" x14ac:dyDescent="0.2">
      <c r="A20" s="56">
        <v>1</v>
      </c>
      <c r="B20" s="83" t="s">
        <v>70</v>
      </c>
      <c r="C20" s="84" t="s">
        <v>71</v>
      </c>
      <c r="D20" s="197">
        <v>1976</v>
      </c>
      <c r="E20" s="257">
        <v>3170</v>
      </c>
      <c r="F20" s="257">
        <v>3100</v>
      </c>
      <c r="G20" s="84" t="s">
        <v>44</v>
      </c>
      <c r="H20" s="189" t="s">
        <v>633</v>
      </c>
      <c r="I20" s="189" t="s">
        <v>634</v>
      </c>
      <c r="J20" s="189">
        <v>3</v>
      </c>
      <c r="K20" s="307"/>
      <c r="L20" s="335">
        <v>7750000</v>
      </c>
      <c r="M20" s="236">
        <v>16</v>
      </c>
      <c r="N20" s="236"/>
      <c r="O20" s="237">
        <v>8</v>
      </c>
    </row>
    <row r="21" spans="1:15" s="59" customFormat="1" ht="18.75" customHeight="1" x14ac:dyDescent="0.2">
      <c r="A21" s="56">
        <v>2</v>
      </c>
      <c r="B21" s="82" t="s">
        <v>72</v>
      </c>
      <c r="C21" s="84" t="s">
        <v>71</v>
      </c>
      <c r="D21" s="197">
        <v>1978</v>
      </c>
      <c r="E21" s="257">
        <v>500</v>
      </c>
      <c r="F21" s="257">
        <v>300</v>
      </c>
      <c r="G21" s="84" t="s">
        <v>44</v>
      </c>
      <c r="H21" s="189" t="s">
        <v>633</v>
      </c>
      <c r="I21" s="189" t="s">
        <v>634</v>
      </c>
      <c r="J21" s="189">
        <v>2</v>
      </c>
      <c r="K21" s="307"/>
      <c r="L21" s="335">
        <v>750000</v>
      </c>
      <c r="M21" s="234">
        <v>3</v>
      </c>
      <c r="N21" s="234"/>
      <c r="O21" s="238"/>
    </row>
    <row r="22" spans="1:15" s="55" customFormat="1" ht="18.75" customHeight="1" x14ac:dyDescent="0.2">
      <c r="A22" s="138"/>
      <c r="B22" s="65" t="s">
        <v>674</v>
      </c>
      <c r="C22" s="208"/>
      <c r="D22" s="66"/>
      <c r="E22" s="66"/>
      <c r="F22" s="66"/>
      <c r="G22" s="66"/>
      <c r="H22" s="66"/>
      <c r="I22" s="66"/>
      <c r="J22" s="66"/>
      <c r="K22" s="67"/>
      <c r="L22" s="333"/>
      <c r="M22" s="67"/>
      <c r="N22" s="67"/>
      <c r="O22" s="67"/>
    </row>
    <row r="23" spans="1:15" s="59" customFormat="1" ht="18.75" customHeight="1" x14ac:dyDescent="0.2">
      <c r="A23" s="56">
        <v>1</v>
      </c>
      <c r="B23" s="253" t="s">
        <v>676</v>
      </c>
      <c r="C23" s="84" t="s">
        <v>675</v>
      </c>
      <c r="D23" s="197" t="s">
        <v>678</v>
      </c>
      <c r="E23" s="197"/>
      <c r="F23" s="257">
        <v>489.8</v>
      </c>
      <c r="G23" s="84"/>
      <c r="H23" s="192" t="s">
        <v>658</v>
      </c>
      <c r="I23" s="256" t="s">
        <v>679</v>
      </c>
      <c r="J23" s="192"/>
      <c r="K23" s="308"/>
      <c r="L23" s="335">
        <v>1224500</v>
      </c>
      <c r="M23" s="255"/>
      <c r="N23" s="255"/>
      <c r="O23" s="254"/>
    </row>
    <row r="24" spans="1:15" s="59" customFormat="1" ht="18.75" customHeight="1" x14ac:dyDescent="0.2">
      <c r="A24" s="56">
        <v>2</v>
      </c>
      <c r="B24" s="247" t="s">
        <v>676</v>
      </c>
      <c r="C24" s="252" t="s">
        <v>677</v>
      </c>
      <c r="D24" s="214">
        <v>2008</v>
      </c>
      <c r="E24" s="214"/>
      <c r="F24" s="306"/>
      <c r="G24" s="252"/>
      <c r="H24" s="248" t="s">
        <v>681</v>
      </c>
      <c r="I24" s="248" t="s">
        <v>680</v>
      </c>
      <c r="J24" s="192">
        <v>1</v>
      </c>
      <c r="K24" s="249">
        <v>1126259.73</v>
      </c>
      <c r="L24" s="336"/>
      <c r="M24" s="251"/>
      <c r="N24" s="251"/>
      <c r="O24" s="250"/>
    </row>
    <row r="25" spans="1:15" s="55" customFormat="1" ht="18.75" customHeight="1" x14ac:dyDescent="0.2">
      <c r="A25" s="138"/>
      <c r="B25" s="65" t="s">
        <v>22</v>
      </c>
      <c r="C25" s="208"/>
      <c r="D25" s="66"/>
      <c r="E25" s="66"/>
      <c r="F25" s="66"/>
      <c r="G25" s="66"/>
      <c r="H25" s="66"/>
      <c r="I25" s="66"/>
      <c r="J25" s="66"/>
      <c r="K25" s="67"/>
      <c r="L25" s="333"/>
      <c r="M25" s="67"/>
      <c r="N25" s="67"/>
      <c r="O25" s="67"/>
    </row>
    <row r="26" spans="1:15" s="59" customFormat="1" ht="18.75" customHeight="1" x14ac:dyDescent="0.2">
      <c r="A26" s="56">
        <v>1</v>
      </c>
      <c r="B26" s="57" t="s">
        <v>499</v>
      </c>
      <c r="C26" s="56" t="s">
        <v>500</v>
      </c>
      <c r="D26" s="56" t="s">
        <v>508</v>
      </c>
      <c r="E26" s="56"/>
      <c r="F26" s="301"/>
      <c r="G26" s="35"/>
      <c r="H26" s="35"/>
      <c r="I26" s="35"/>
      <c r="J26" s="35"/>
      <c r="K26" s="157">
        <v>7818</v>
      </c>
      <c r="L26" s="337"/>
      <c r="M26" s="235"/>
      <c r="N26" s="235"/>
      <c r="O26" s="235"/>
    </row>
    <row r="27" spans="1:15" s="59" customFormat="1" ht="18.75" customHeight="1" x14ac:dyDescent="0.2">
      <c r="A27" s="56">
        <v>2</v>
      </c>
      <c r="B27" s="57" t="s">
        <v>499</v>
      </c>
      <c r="C27" s="56" t="s">
        <v>501</v>
      </c>
      <c r="D27" s="56" t="s">
        <v>508</v>
      </c>
      <c r="E27" s="56"/>
      <c r="F27" s="301"/>
      <c r="G27" s="35"/>
      <c r="H27" s="35"/>
      <c r="I27" s="35"/>
      <c r="J27" s="35"/>
      <c r="K27" s="157">
        <v>13254</v>
      </c>
      <c r="L27" s="337"/>
      <c r="M27" s="235"/>
      <c r="N27" s="235"/>
      <c r="O27" s="235"/>
    </row>
    <row r="28" spans="1:15" s="59" customFormat="1" ht="18.75" customHeight="1" x14ac:dyDescent="0.2">
      <c r="A28" s="56">
        <v>3</v>
      </c>
      <c r="B28" s="57" t="s">
        <v>289</v>
      </c>
      <c r="C28" s="56" t="s">
        <v>502</v>
      </c>
      <c r="D28" s="56" t="s">
        <v>509</v>
      </c>
      <c r="E28" s="56"/>
      <c r="F28" s="301"/>
      <c r="G28" s="35"/>
      <c r="H28" s="35"/>
      <c r="I28" s="35"/>
      <c r="J28" s="35"/>
      <c r="K28" s="157">
        <v>22783</v>
      </c>
      <c r="L28" s="337"/>
      <c r="M28" s="235"/>
      <c r="N28" s="235"/>
      <c r="O28" s="235"/>
    </row>
    <row r="29" spans="1:15" s="59" customFormat="1" ht="18.75" customHeight="1" x14ac:dyDescent="0.2">
      <c r="A29" s="56">
        <v>4</v>
      </c>
      <c r="B29" s="57" t="s">
        <v>499</v>
      </c>
      <c r="C29" s="56" t="s">
        <v>503</v>
      </c>
      <c r="D29" s="56" t="s">
        <v>508</v>
      </c>
      <c r="E29" s="56"/>
      <c r="F29" s="301"/>
      <c r="G29" s="35"/>
      <c r="H29" s="35"/>
      <c r="I29" s="35"/>
      <c r="J29" s="35"/>
      <c r="K29" s="157">
        <v>86186</v>
      </c>
      <c r="L29" s="337"/>
      <c r="M29" s="235"/>
      <c r="N29" s="235"/>
      <c r="O29" s="235"/>
    </row>
    <row r="30" spans="1:15" s="59" customFormat="1" ht="18.75" customHeight="1" x14ac:dyDescent="0.2">
      <c r="A30" s="56">
        <v>5</v>
      </c>
      <c r="B30" s="57" t="s">
        <v>499</v>
      </c>
      <c r="C30" s="56" t="s">
        <v>504</v>
      </c>
      <c r="D30" s="56" t="s">
        <v>508</v>
      </c>
      <c r="E30" s="56"/>
      <c r="F30" s="301"/>
      <c r="G30" s="35"/>
      <c r="H30" s="35"/>
      <c r="I30" s="35"/>
      <c r="J30" s="35"/>
      <c r="K30" s="157">
        <v>3701</v>
      </c>
      <c r="L30" s="337"/>
      <c r="M30" s="235"/>
      <c r="N30" s="235"/>
      <c r="O30" s="235"/>
    </row>
    <row r="31" spans="1:15" s="59" customFormat="1" ht="18.75" customHeight="1" x14ac:dyDescent="0.2">
      <c r="A31" s="56">
        <v>6</v>
      </c>
      <c r="B31" s="57" t="s">
        <v>499</v>
      </c>
      <c r="C31" s="56" t="s">
        <v>505</v>
      </c>
      <c r="D31" s="56" t="s">
        <v>510</v>
      </c>
      <c r="E31" s="56"/>
      <c r="F31" s="301"/>
      <c r="G31" s="35"/>
      <c r="H31" s="35"/>
      <c r="I31" s="35"/>
      <c r="J31" s="35"/>
      <c r="K31" s="157">
        <v>16725</v>
      </c>
      <c r="L31" s="337"/>
      <c r="M31" s="235"/>
      <c r="N31" s="235"/>
      <c r="O31" s="235"/>
    </row>
    <row r="32" spans="1:15" s="59" customFormat="1" ht="18.75" customHeight="1" x14ac:dyDescent="0.2">
      <c r="A32" s="56">
        <v>7</v>
      </c>
      <c r="B32" s="57" t="s">
        <v>499</v>
      </c>
      <c r="C32" s="56" t="s">
        <v>506</v>
      </c>
      <c r="D32" s="56" t="s">
        <v>511</v>
      </c>
      <c r="E32" s="56"/>
      <c r="F32" s="301"/>
      <c r="G32" s="35"/>
      <c r="H32" s="35"/>
      <c r="I32" s="35"/>
      <c r="J32" s="35"/>
      <c r="K32" s="157">
        <v>14806</v>
      </c>
      <c r="L32" s="337"/>
      <c r="M32" s="235"/>
      <c r="N32" s="235"/>
      <c r="O32" s="235"/>
    </row>
    <row r="33" spans="1:246" s="59" customFormat="1" ht="18.75" customHeight="1" x14ac:dyDescent="0.2">
      <c r="A33" s="56">
        <v>8</v>
      </c>
      <c r="B33" s="57" t="s">
        <v>289</v>
      </c>
      <c r="C33" s="56" t="s">
        <v>507</v>
      </c>
      <c r="D33" s="56" t="s">
        <v>508</v>
      </c>
      <c r="E33" s="56"/>
      <c r="F33" s="301"/>
      <c r="G33" s="35"/>
      <c r="H33" s="35"/>
      <c r="I33" s="35"/>
      <c r="J33" s="35"/>
      <c r="K33" s="157">
        <v>2846</v>
      </c>
      <c r="L33" s="337"/>
      <c r="M33" s="235"/>
      <c r="N33" s="235"/>
      <c r="O33" s="235"/>
    </row>
    <row r="34" spans="1:246" s="59" customFormat="1" ht="18.75" customHeight="1" x14ac:dyDescent="0.2">
      <c r="A34" s="56">
        <v>9</v>
      </c>
      <c r="B34" s="57" t="s">
        <v>289</v>
      </c>
      <c r="C34" s="56" t="s">
        <v>507</v>
      </c>
      <c r="D34" s="56" t="s">
        <v>512</v>
      </c>
      <c r="E34" s="56"/>
      <c r="F34" s="301"/>
      <c r="G34" s="35"/>
      <c r="H34" s="35"/>
      <c r="I34" s="35"/>
      <c r="J34" s="35"/>
      <c r="K34" s="157">
        <v>2846</v>
      </c>
      <c r="L34" s="337"/>
      <c r="M34" s="235"/>
      <c r="N34" s="235"/>
      <c r="O34" s="235"/>
    </row>
    <row r="35" spans="1:246" s="55" customFormat="1" ht="18.75" customHeight="1" x14ac:dyDescent="0.2">
      <c r="A35" s="138"/>
      <c r="B35" s="65" t="s">
        <v>24</v>
      </c>
      <c r="C35" s="208"/>
      <c r="D35" s="66"/>
      <c r="E35" s="66"/>
      <c r="F35" s="66"/>
      <c r="G35" s="66"/>
      <c r="H35" s="66"/>
      <c r="I35" s="66"/>
      <c r="J35" s="66"/>
      <c r="K35" s="67"/>
      <c r="L35" s="333"/>
      <c r="M35" s="67"/>
      <c r="N35" s="67"/>
      <c r="O35" s="67"/>
    </row>
    <row r="36" spans="1:246" customFormat="1" ht="19.5" customHeight="1" x14ac:dyDescent="0.25">
      <c r="A36" s="137">
        <v>1</v>
      </c>
      <c r="B36" s="198" t="s">
        <v>103</v>
      </c>
      <c r="C36" s="199" t="s">
        <v>104</v>
      </c>
      <c r="D36" s="199">
        <v>2002</v>
      </c>
      <c r="E36" s="199"/>
      <c r="F36" s="199">
        <v>368</v>
      </c>
      <c r="G36" s="199" t="s">
        <v>44</v>
      </c>
      <c r="H36" s="242" t="s">
        <v>635</v>
      </c>
      <c r="I36" s="242" t="s">
        <v>636</v>
      </c>
      <c r="J36" s="242">
        <v>1</v>
      </c>
      <c r="K36" s="309"/>
      <c r="L36" s="338">
        <v>920000</v>
      </c>
      <c r="M36" s="239">
        <v>3</v>
      </c>
      <c r="N36" s="236" t="s">
        <v>628</v>
      </c>
      <c r="O36" s="237">
        <v>2</v>
      </c>
    </row>
    <row r="37" spans="1:246" customFormat="1" ht="19.5" customHeight="1" x14ac:dyDescent="0.25">
      <c r="A37" s="137">
        <v>2</v>
      </c>
      <c r="B37" s="198" t="s">
        <v>103</v>
      </c>
      <c r="C37" s="199" t="s">
        <v>105</v>
      </c>
      <c r="D37" s="199">
        <v>2006</v>
      </c>
      <c r="E37" s="199"/>
      <c r="F37" s="199">
        <v>185</v>
      </c>
      <c r="G37" s="199" t="s">
        <v>44</v>
      </c>
      <c r="H37" s="242" t="s">
        <v>635</v>
      </c>
      <c r="I37" s="242" t="s">
        <v>636</v>
      </c>
      <c r="J37" s="242">
        <v>1</v>
      </c>
      <c r="K37" s="200">
        <v>82431.240000000005</v>
      </c>
      <c r="L37" s="338"/>
      <c r="M37" s="239">
        <v>1</v>
      </c>
      <c r="N37" s="236" t="s">
        <v>628</v>
      </c>
      <c r="O37" s="237" t="s">
        <v>628</v>
      </c>
    </row>
    <row r="38" spans="1:246" customFormat="1" ht="16.5" customHeight="1" x14ac:dyDescent="0.25">
      <c r="A38" s="137">
        <v>3</v>
      </c>
      <c r="B38" s="198" t="s">
        <v>103</v>
      </c>
      <c r="C38" s="199" t="s">
        <v>106</v>
      </c>
      <c r="D38" s="199">
        <v>2006</v>
      </c>
      <c r="E38" s="199"/>
      <c r="F38" s="199">
        <v>40</v>
      </c>
      <c r="G38" s="199" t="s">
        <v>44</v>
      </c>
      <c r="H38" s="242" t="s">
        <v>635</v>
      </c>
      <c r="I38" s="242" t="s">
        <v>636</v>
      </c>
      <c r="J38" s="242">
        <v>1</v>
      </c>
      <c r="K38" s="200"/>
      <c r="L38" s="338">
        <v>30000</v>
      </c>
      <c r="M38" s="239" t="s">
        <v>628</v>
      </c>
      <c r="N38" s="236" t="s">
        <v>628</v>
      </c>
      <c r="O38" s="237" t="s">
        <v>628</v>
      </c>
    </row>
    <row r="39" spans="1:246" customFormat="1" ht="21" customHeight="1" x14ac:dyDescent="0.25">
      <c r="A39" s="137">
        <v>4</v>
      </c>
      <c r="B39" s="198" t="s">
        <v>103</v>
      </c>
      <c r="C39" s="199" t="s">
        <v>107</v>
      </c>
      <c r="D39" s="199">
        <v>2008</v>
      </c>
      <c r="E39" s="199"/>
      <c r="F39" s="199">
        <v>70</v>
      </c>
      <c r="G39" s="199" t="s">
        <v>44</v>
      </c>
      <c r="H39" s="242" t="s">
        <v>635</v>
      </c>
      <c r="I39" s="242" t="s">
        <v>637</v>
      </c>
      <c r="J39" s="242">
        <v>1</v>
      </c>
      <c r="K39" s="200">
        <v>50000</v>
      </c>
      <c r="L39" s="338"/>
      <c r="M39" s="239" t="s">
        <v>628</v>
      </c>
      <c r="N39" s="236" t="s">
        <v>628</v>
      </c>
      <c r="O39" s="237" t="s">
        <v>628</v>
      </c>
    </row>
    <row r="40" spans="1:246" customFormat="1" ht="20.25" customHeight="1" x14ac:dyDescent="0.25">
      <c r="A40" s="137">
        <v>5</v>
      </c>
      <c r="B40" s="198" t="s">
        <v>103</v>
      </c>
      <c r="C40" s="199" t="s">
        <v>108</v>
      </c>
      <c r="D40" s="199">
        <v>2009</v>
      </c>
      <c r="E40" s="199"/>
      <c r="F40" s="199">
        <v>15</v>
      </c>
      <c r="G40" s="199" t="s">
        <v>44</v>
      </c>
      <c r="H40" s="242" t="s">
        <v>635</v>
      </c>
      <c r="I40" s="242" t="s">
        <v>637</v>
      </c>
      <c r="J40" s="242">
        <v>1</v>
      </c>
      <c r="K40" s="200"/>
      <c r="L40" s="338">
        <v>25000</v>
      </c>
      <c r="M40" s="239">
        <v>1</v>
      </c>
      <c r="N40" s="236" t="s">
        <v>628</v>
      </c>
      <c r="O40" s="237" t="s">
        <v>628</v>
      </c>
    </row>
    <row r="41" spans="1:246" s="59" customFormat="1" ht="18.75" customHeight="1" x14ac:dyDescent="0.2">
      <c r="A41" s="138"/>
      <c r="B41" s="65" t="s">
        <v>25</v>
      </c>
      <c r="C41" s="208"/>
      <c r="D41" s="66"/>
      <c r="E41" s="66"/>
      <c r="F41" s="66"/>
      <c r="G41" s="66"/>
      <c r="H41" s="66"/>
      <c r="I41" s="66"/>
      <c r="J41" s="66"/>
      <c r="K41" s="67"/>
      <c r="L41" s="333"/>
      <c r="M41" s="67"/>
      <c r="N41" s="67"/>
      <c r="O41" s="67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</row>
    <row r="42" spans="1:246" s="59" customFormat="1" ht="18.75" customHeight="1" x14ac:dyDescent="0.2">
      <c r="A42" s="56">
        <v>1</v>
      </c>
      <c r="B42" s="147" t="s">
        <v>526</v>
      </c>
      <c r="C42" s="197" t="s">
        <v>376</v>
      </c>
      <c r="D42" s="197">
        <v>1986</v>
      </c>
      <c r="E42" s="197">
        <v>779.5</v>
      </c>
      <c r="F42" s="197">
        <v>955.8</v>
      </c>
      <c r="G42" s="197" t="s">
        <v>44</v>
      </c>
      <c r="H42" s="242" t="s">
        <v>638</v>
      </c>
      <c r="I42" s="242" t="s">
        <v>634</v>
      </c>
      <c r="J42" s="242">
        <v>2</v>
      </c>
      <c r="K42" s="201"/>
      <c r="L42" s="339">
        <f>F42*2500</f>
        <v>2389500</v>
      </c>
      <c r="M42" s="236">
        <v>5</v>
      </c>
      <c r="N42" s="213" t="s">
        <v>628</v>
      </c>
      <c r="O42" s="237">
        <v>4</v>
      </c>
    </row>
    <row r="43" spans="1:246" s="55" customFormat="1" ht="18.75" customHeight="1" x14ac:dyDescent="0.2">
      <c r="A43" s="138"/>
      <c r="B43" s="65" t="s">
        <v>26</v>
      </c>
      <c r="C43" s="208"/>
      <c r="D43" s="66"/>
      <c r="E43" s="66"/>
      <c r="F43" s="66"/>
      <c r="G43" s="66"/>
      <c r="H43" s="66"/>
      <c r="I43" s="66"/>
      <c r="J43" s="66"/>
      <c r="K43" s="67"/>
      <c r="L43" s="333"/>
      <c r="M43" s="67"/>
      <c r="N43" s="67"/>
      <c r="O43" s="67"/>
    </row>
    <row r="44" spans="1:246" s="59" customFormat="1" ht="72" x14ac:dyDescent="0.2">
      <c r="A44" s="56">
        <v>1</v>
      </c>
      <c r="B44" s="202" t="s">
        <v>378</v>
      </c>
      <c r="C44" s="206" t="s">
        <v>231</v>
      </c>
      <c r="D44" s="197">
        <v>1990</v>
      </c>
      <c r="E44" s="203"/>
      <c r="F44" s="203">
        <v>8890.5</v>
      </c>
      <c r="G44" s="197" t="s">
        <v>44</v>
      </c>
      <c r="H44" s="242" t="s">
        <v>639</v>
      </c>
      <c r="I44" s="242" t="s">
        <v>640</v>
      </c>
      <c r="J44" s="242">
        <v>4</v>
      </c>
      <c r="K44" s="228"/>
      <c r="L44" s="339">
        <v>22226250</v>
      </c>
      <c r="M44" s="236">
        <v>22</v>
      </c>
      <c r="N44" s="236" t="s">
        <v>628</v>
      </c>
      <c r="O44" s="237">
        <v>12</v>
      </c>
    </row>
    <row r="45" spans="1:246" s="59" customFormat="1" ht="60" x14ac:dyDescent="0.2">
      <c r="A45" s="56">
        <v>2</v>
      </c>
      <c r="B45" s="202" t="s">
        <v>378</v>
      </c>
      <c r="C45" s="197" t="s">
        <v>379</v>
      </c>
      <c r="D45" s="197">
        <v>1996</v>
      </c>
      <c r="E45" s="203">
        <v>2802</v>
      </c>
      <c r="F45" s="203">
        <v>2719.5</v>
      </c>
      <c r="G45" s="197" t="s">
        <v>44</v>
      </c>
      <c r="H45" s="242" t="s">
        <v>641</v>
      </c>
      <c r="I45" s="242" t="s">
        <v>642</v>
      </c>
      <c r="J45" s="242">
        <v>2</v>
      </c>
      <c r="K45" s="228"/>
      <c r="L45" s="339">
        <v>6798750</v>
      </c>
      <c r="M45" s="236">
        <v>6</v>
      </c>
      <c r="N45" s="236" t="s">
        <v>628</v>
      </c>
      <c r="O45" s="237">
        <v>2</v>
      </c>
    </row>
    <row r="46" spans="1:246" s="59" customFormat="1" ht="24" x14ac:dyDescent="0.2">
      <c r="A46" s="56">
        <v>3</v>
      </c>
      <c r="B46" s="202" t="s">
        <v>378</v>
      </c>
      <c r="C46" s="197" t="s">
        <v>380</v>
      </c>
      <c r="D46" s="197">
        <v>2008</v>
      </c>
      <c r="E46" s="203">
        <v>80</v>
      </c>
      <c r="F46" s="203">
        <v>80</v>
      </c>
      <c r="G46" s="197" t="s">
        <v>44</v>
      </c>
      <c r="H46" s="242" t="s">
        <v>643</v>
      </c>
      <c r="I46" s="242" t="s">
        <v>644</v>
      </c>
      <c r="J46" s="242">
        <v>1</v>
      </c>
      <c r="K46" s="201">
        <v>54653.56</v>
      </c>
      <c r="L46" s="339"/>
      <c r="M46" s="236" t="s">
        <v>628</v>
      </c>
      <c r="N46" s="236" t="s">
        <v>628</v>
      </c>
      <c r="O46" s="237" t="s">
        <v>628</v>
      </c>
    </row>
    <row r="47" spans="1:246" s="59" customFormat="1" ht="18.75" customHeight="1" x14ac:dyDescent="0.2">
      <c r="A47" s="138"/>
      <c r="B47" s="65" t="s">
        <v>27</v>
      </c>
      <c r="C47" s="208"/>
      <c r="D47" s="66"/>
      <c r="E47" s="66"/>
      <c r="F47" s="66"/>
      <c r="G47" s="66"/>
      <c r="H47" s="66"/>
      <c r="I47" s="66"/>
      <c r="J47" s="66"/>
      <c r="K47" s="67"/>
      <c r="L47" s="333"/>
      <c r="M47" s="67"/>
      <c r="N47" s="67"/>
      <c r="O47" s="67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</row>
    <row r="48" spans="1:246" s="59" customFormat="1" ht="144" customHeight="1" x14ac:dyDescent="0.2">
      <c r="A48" s="56">
        <v>1</v>
      </c>
      <c r="B48" s="57" t="s">
        <v>42</v>
      </c>
      <c r="C48" s="56" t="s">
        <v>43</v>
      </c>
      <c r="D48" s="197">
        <v>1999</v>
      </c>
      <c r="E48" s="56"/>
      <c r="F48" s="197">
        <v>686</v>
      </c>
      <c r="G48" s="197" t="s">
        <v>44</v>
      </c>
      <c r="H48" s="242" t="s">
        <v>645</v>
      </c>
      <c r="I48" s="242" t="s">
        <v>646</v>
      </c>
      <c r="J48" s="242">
        <v>2</v>
      </c>
      <c r="K48" s="201"/>
      <c r="L48" s="335">
        <f>F48*2500</f>
        <v>1715000</v>
      </c>
      <c r="M48" s="236">
        <v>9</v>
      </c>
      <c r="N48" s="236"/>
      <c r="O48" s="237"/>
    </row>
    <row r="49" spans="1:246" s="59" customFormat="1" ht="18.75" customHeight="1" x14ac:dyDescent="0.2">
      <c r="A49" s="138"/>
      <c r="B49" s="65" t="s">
        <v>28</v>
      </c>
      <c r="C49" s="208"/>
      <c r="D49" s="66"/>
      <c r="E49" s="66"/>
      <c r="F49" s="66"/>
      <c r="G49" s="66"/>
      <c r="H49" s="66"/>
      <c r="I49" s="66"/>
      <c r="J49" s="66"/>
      <c r="K49" s="67"/>
      <c r="L49" s="333"/>
      <c r="M49" s="67"/>
      <c r="N49" s="67"/>
      <c r="O49" s="67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</row>
    <row r="50" spans="1:246" s="59" customFormat="1" ht="22.5" customHeight="1" x14ac:dyDescent="0.2">
      <c r="A50" s="56">
        <v>1</v>
      </c>
      <c r="B50" s="145" t="s">
        <v>434</v>
      </c>
      <c r="C50" s="213" t="s">
        <v>151</v>
      </c>
      <c r="D50" s="214">
        <v>1965</v>
      </c>
      <c r="E50" s="197">
        <v>3302</v>
      </c>
      <c r="F50" s="197">
        <v>2841.1</v>
      </c>
      <c r="G50" s="84" t="s">
        <v>44</v>
      </c>
      <c r="H50" s="213" t="s">
        <v>647</v>
      </c>
      <c r="I50" s="213" t="s">
        <v>648</v>
      </c>
      <c r="J50" s="242">
        <v>3</v>
      </c>
      <c r="K50" s="310"/>
      <c r="L50" s="335">
        <v>7102750</v>
      </c>
      <c r="M50" s="236">
        <v>15</v>
      </c>
      <c r="N50" s="236" t="s">
        <v>628</v>
      </c>
      <c r="O50" s="237">
        <v>6</v>
      </c>
    </row>
    <row r="51" spans="1:246" s="59" customFormat="1" ht="22.5" customHeight="1" x14ac:dyDescent="0.2">
      <c r="A51" s="56">
        <v>2</v>
      </c>
      <c r="B51" s="145" t="s">
        <v>434</v>
      </c>
      <c r="C51" s="215" t="s">
        <v>435</v>
      </c>
      <c r="D51" s="216">
        <v>1990</v>
      </c>
      <c r="E51" s="197">
        <v>344.65</v>
      </c>
      <c r="F51" s="197">
        <v>344.65</v>
      </c>
      <c r="G51" s="84" t="s">
        <v>44</v>
      </c>
      <c r="H51" s="213" t="s">
        <v>647</v>
      </c>
      <c r="I51" s="213" t="s">
        <v>648</v>
      </c>
      <c r="J51" s="243">
        <v>1</v>
      </c>
      <c r="K51" s="311"/>
      <c r="L51" s="335">
        <v>861625</v>
      </c>
      <c r="M51" s="236">
        <v>1</v>
      </c>
      <c r="N51" s="236" t="s">
        <v>628</v>
      </c>
      <c r="O51" s="237" t="s">
        <v>628</v>
      </c>
    </row>
    <row r="52" spans="1:246" s="59" customFormat="1" ht="22.5" customHeight="1" x14ac:dyDescent="0.2">
      <c r="A52" s="56">
        <v>3</v>
      </c>
      <c r="B52" s="146" t="s">
        <v>434</v>
      </c>
      <c r="C52" s="215" t="s">
        <v>284</v>
      </c>
      <c r="D52" s="216">
        <v>1972</v>
      </c>
      <c r="E52" s="216">
        <v>92.21</v>
      </c>
      <c r="F52" s="216">
        <v>92.21</v>
      </c>
      <c r="G52" s="205" t="s">
        <v>44</v>
      </c>
      <c r="H52" s="213" t="s">
        <v>647</v>
      </c>
      <c r="I52" s="213" t="s">
        <v>649</v>
      </c>
      <c r="J52" s="243">
        <v>1</v>
      </c>
      <c r="K52" s="311"/>
      <c r="L52" s="335">
        <v>115263</v>
      </c>
      <c r="M52" s="236" t="s">
        <v>628</v>
      </c>
      <c r="N52" s="236" t="s">
        <v>628</v>
      </c>
      <c r="O52" s="237" t="s">
        <v>628</v>
      </c>
    </row>
    <row r="53" spans="1:246" s="55" customFormat="1" ht="18.75" customHeight="1" x14ac:dyDescent="0.2">
      <c r="A53" s="138"/>
      <c r="B53" s="65" t="s">
        <v>29</v>
      </c>
      <c r="C53" s="208"/>
      <c r="D53" s="66"/>
      <c r="E53" s="66"/>
      <c r="F53" s="66"/>
      <c r="G53" s="66"/>
      <c r="H53" s="66"/>
      <c r="I53" s="66"/>
      <c r="J53" s="66"/>
      <c r="K53" s="126"/>
      <c r="L53" s="333"/>
      <c r="M53" s="67"/>
      <c r="N53" s="67"/>
      <c r="O53" s="67"/>
    </row>
    <row r="54" spans="1:246" s="59" customFormat="1" ht="18.75" customHeight="1" x14ac:dyDescent="0.2">
      <c r="A54" s="56">
        <v>1</v>
      </c>
      <c r="B54" s="147" t="s">
        <v>150</v>
      </c>
      <c r="C54" s="197" t="s">
        <v>151</v>
      </c>
      <c r="D54" s="197">
        <v>1930</v>
      </c>
      <c r="E54" s="197"/>
      <c r="F54" s="197">
        <v>3729.4</v>
      </c>
      <c r="G54" s="197" t="s">
        <v>44</v>
      </c>
      <c r="H54" s="242" t="s">
        <v>629</v>
      </c>
      <c r="I54" s="242" t="s">
        <v>634</v>
      </c>
      <c r="J54" s="242">
        <v>3</v>
      </c>
      <c r="K54" s="312"/>
      <c r="L54" s="339">
        <v>9323500</v>
      </c>
      <c r="M54" s="240">
        <v>8</v>
      </c>
      <c r="N54" s="240" t="s">
        <v>628</v>
      </c>
      <c r="O54" s="241">
        <v>6</v>
      </c>
    </row>
    <row r="55" spans="1:246" s="59" customFormat="1" ht="18.75" customHeight="1" x14ac:dyDescent="0.2">
      <c r="A55" s="56">
        <v>2</v>
      </c>
      <c r="B55" s="147" t="s">
        <v>150</v>
      </c>
      <c r="C55" s="197" t="s">
        <v>152</v>
      </c>
      <c r="D55" s="197">
        <v>2005</v>
      </c>
      <c r="E55" s="197"/>
      <c r="F55" s="197">
        <v>1616.7</v>
      </c>
      <c r="G55" s="197" t="s">
        <v>44</v>
      </c>
      <c r="H55" s="242" t="s">
        <v>650</v>
      </c>
      <c r="I55" s="242" t="s">
        <v>651</v>
      </c>
      <c r="J55" s="242">
        <v>2</v>
      </c>
      <c r="K55" s="312"/>
      <c r="L55" s="339">
        <v>4041750</v>
      </c>
      <c r="M55" s="240">
        <v>2</v>
      </c>
      <c r="N55" s="240" t="s">
        <v>628</v>
      </c>
      <c r="O55" s="241">
        <v>1</v>
      </c>
    </row>
    <row r="56" spans="1:246" s="55" customFormat="1" ht="18.75" customHeight="1" x14ac:dyDescent="0.2">
      <c r="A56" s="138"/>
      <c r="B56" s="65" t="s">
        <v>30</v>
      </c>
      <c r="C56" s="208"/>
      <c r="D56" s="66"/>
      <c r="E56" s="66"/>
      <c r="F56" s="66"/>
      <c r="G56" s="66"/>
      <c r="H56" s="66"/>
      <c r="I56" s="66"/>
      <c r="J56" s="66"/>
      <c r="K56" s="67"/>
      <c r="L56" s="333"/>
      <c r="M56" s="67"/>
      <c r="N56" s="67"/>
      <c r="O56" s="67"/>
    </row>
    <row r="57" spans="1:246" s="59" customFormat="1" ht="18.75" customHeight="1" x14ac:dyDescent="0.2">
      <c r="A57" s="56">
        <v>1</v>
      </c>
      <c r="B57" s="147" t="s">
        <v>230</v>
      </c>
      <c r="C57" s="197" t="s">
        <v>231</v>
      </c>
      <c r="D57" s="197">
        <v>1969</v>
      </c>
      <c r="E57" s="197"/>
      <c r="F57" s="197">
        <v>1151.8</v>
      </c>
      <c r="G57" s="197" t="s">
        <v>44</v>
      </c>
      <c r="H57" s="242" t="s">
        <v>652</v>
      </c>
      <c r="I57" s="242" t="s">
        <v>634</v>
      </c>
      <c r="J57" s="242">
        <v>2</v>
      </c>
      <c r="K57" s="228"/>
      <c r="L57" s="340">
        <v>2879500</v>
      </c>
      <c r="M57" s="236">
        <v>7</v>
      </c>
      <c r="N57" s="236"/>
      <c r="O57" s="237" t="s">
        <v>628</v>
      </c>
    </row>
    <row r="58" spans="1:246" s="68" customFormat="1" ht="18.75" customHeight="1" x14ac:dyDescent="0.2">
      <c r="A58" s="56">
        <v>2</v>
      </c>
      <c r="B58" s="147" t="s">
        <v>230</v>
      </c>
      <c r="C58" s="197" t="s">
        <v>232</v>
      </c>
      <c r="D58" s="197">
        <v>2010</v>
      </c>
      <c r="E58" s="197"/>
      <c r="F58" s="197">
        <v>253.7</v>
      </c>
      <c r="G58" s="197" t="s">
        <v>44</v>
      </c>
      <c r="H58" s="242" t="s">
        <v>653</v>
      </c>
      <c r="I58" s="242" t="s">
        <v>634</v>
      </c>
      <c r="J58" s="242">
        <v>2</v>
      </c>
      <c r="K58" s="228"/>
      <c r="L58" s="339">
        <v>634250</v>
      </c>
      <c r="M58" s="236"/>
      <c r="N58" s="236"/>
      <c r="O58" s="237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</row>
    <row r="59" spans="1:246" s="55" customFormat="1" ht="18.75" customHeight="1" x14ac:dyDescent="0.2">
      <c r="A59" s="138"/>
      <c r="B59" s="65" t="s">
        <v>31</v>
      </c>
      <c r="C59" s="208"/>
      <c r="D59" s="66"/>
      <c r="E59" s="66"/>
      <c r="F59" s="66"/>
      <c r="G59" s="66"/>
      <c r="H59" s="66"/>
      <c r="I59" s="66"/>
      <c r="J59" s="66"/>
      <c r="K59" s="67"/>
      <c r="L59" s="333"/>
      <c r="M59" s="67"/>
      <c r="N59" s="67"/>
      <c r="O59" s="67"/>
    </row>
    <row r="60" spans="1:246" s="59" customFormat="1" ht="18.75" customHeight="1" x14ac:dyDescent="0.2">
      <c r="A60" s="56">
        <v>1</v>
      </c>
      <c r="B60" s="60" t="s">
        <v>346</v>
      </c>
      <c r="C60" s="58" t="s">
        <v>347</v>
      </c>
      <c r="D60" s="58">
        <v>1904</v>
      </c>
      <c r="E60" s="58"/>
      <c r="F60" s="58">
        <v>1851</v>
      </c>
      <c r="G60" s="58" t="s">
        <v>201</v>
      </c>
      <c r="H60" s="242" t="s">
        <v>654</v>
      </c>
      <c r="I60" s="242" t="s">
        <v>655</v>
      </c>
      <c r="J60" s="242">
        <v>2</v>
      </c>
      <c r="K60" s="323"/>
      <c r="L60" s="335">
        <v>4627500</v>
      </c>
      <c r="M60" s="236">
        <v>8</v>
      </c>
      <c r="N60" s="236"/>
      <c r="O60" s="237"/>
    </row>
    <row r="61" spans="1:246" s="59" customFormat="1" ht="18.75" customHeight="1" x14ac:dyDescent="0.2">
      <c r="A61" s="56">
        <v>2</v>
      </c>
      <c r="B61" s="60" t="s">
        <v>346</v>
      </c>
      <c r="C61" s="58" t="s">
        <v>348</v>
      </c>
      <c r="D61" s="58">
        <v>1986</v>
      </c>
      <c r="E61" s="58"/>
      <c r="F61" s="58">
        <v>4065</v>
      </c>
      <c r="G61" s="58" t="s">
        <v>44</v>
      </c>
      <c r="H61" s="242" t="s">
        <v>656</v>
      </c>
      <c r="I61" s="242" t="s">
        <v>657</v>
      </c>
      <c r="J61" s="242">
        <v>2</v>
      </c>
      <c r="K61" s="324"/>
      <c r="L61" s="335">
        <v>10162500</v>
      </c>
      <c r="M61" s="236">
        <v>7</v>
      </c>
      <c r="N61" s="236">
        <v>1</v>
      </c>
      <c r="O61" s="237">
        <v>3</v>
      </c>
    </row>
    <row r="62" spans="1:246" s="59" customFormat="1" ht="18.75" customHeight="1" x14ac:dyDescent="0.2">
      <c r="A62" s="56">
        <v>3</v>
      </c>
      <c r="B62" s="60" t="s">
        <v>346</v>
      </c>
      <c r="C62" s="58" t="s">
        <v>349</v>
      </c>
      <c r="D62" s="58" t="s">
        <v>351</v>
      </c>
      <c r="E62" s="58"/>
      <c r="F62" s="58"/>
      <c r="G62" s="58" t="s">
        <v>44</v>
      </c>
      <c r="H62" s="242" t="s">
        <v>658</v>
      </c>
      <c r="I62" s="242" t="s">
        <v>657</v>
      </c>
      <c r="J62" s="242"/>
      <c r="K62" s="181">
        <v>620.4</v>
      </c>
      <c r="L62" s="335"/>
      <c r="M62" s="236"/>
      <c r="N62" s="236"/>
      <c r="O62" s="237"/>
    </row>
    <row r="63" spans="1:246" s="59" customFormat="1" ht="27" customHeight="1" x14ac:dyDescent="0.2">
      <c r="A63" s="56">
        <v>4</v>
      </c>
      <c r="B63" s="60" t="s">
        <v>346</v>
      </c>
      <c r="C63" s="58" t="s">
        <v>350</v>
      </c>
      <c r="D63" s="58">
        <v>1986</v>
      </c>
      <c r="E63" s="58"/>
      <c r="F63" s="58"/>
      <c r="G63" s="58" t="s">
        <v>44</v>
      </c>
      <c r="H63" s="242" t="s">
        <v>659</v>
      </c>
      <c r="I63" s="242" t="s">
        <v>657</v>
      </c>
      <c r="J63" s="242"/>
      <c r="K63" s="181">
        <f>25035.9+29071.55</f>
        <v>54107.45</v>
      </c>
      <c r="L63" s="335"/>
      <c r="M63" s="236">
        <v>1</v>
      </c>
      <c r="N63" s="236"/>
      <c r="O63" s="237"/>
    </row>
    <row r="64" spans="1:246" s="59" customFormat="1" ht="24" x14ac:dyDescent="0.2">
      <c r="A64" s="138"/>
      <c r="B64" s="65" t="s">
        <v>32</v>
      </c>
      <c r="C64" s="208"/>
      <c r="D64" s="66"/>
      <c r="E64" s="66"/>
      <c r="F64" s="66"/>
      <c r="G64" s="66"/>
      <c r="H64" s="66"/>
      <c r="I64" s="66"/>
      <c r="J64" s="66"/>
      <c r="K64" s="67"/>
      <c r="L64" s="333"/>
      <c r="M64" s="67"/>
      <c r="N64" s="67"/>
      <c r="O64" s="67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</row>
    <row r="65" spans="1:246" s="59" customFormat="1" ht="18.75" customHeight="1" x14ac:dyDescent="0.2">
      <c r="A65" s="56">
        <v>1</v>
      </c>
      <c r="B65" s="202" t="s">
        <v>260</v>
      </c>
      <c r="C65" s="197" t="s">
        <v>231</v>
      </c>
      <c r="D65" s="197" t="s">
        <v>261</v>
      </c>
      <c r="E65" s="197">
        <v>1055.8</v>
      </c>
      <c r="F65" s="197">
        <v>830.4</v>
      </c>
      <c r="G65" s="197" t="s">
        <v>44</v>
      </c>
      <c r="H65" s="242" t="s">
        <v>660</v>
      </c>
      <c r="I65" s="242" t="s">
        <v>661</v>
      </c>
      <c r="J65" s="242">
        <v>2</v>
      </c>
      <c r="K65" s="228"/>
      <c r="L65" s="339">
        <v>2076000</v>
      </c>
      <c r="M65" s="236">
        <v>6</v>
      </c>
      <c r="N65" s="236" t="s">
        <v>628</v>
      </c>
      <c r="O65" s="237" t="s">
        <v>628</v>
      </c>
    </row>
    <row r="66" spans="1:246" s="55" customFormat="1" ht="18.75" customHeight="1" x14ac:dyDescent="0.2">
      <c r="A66" s="138"/>
      <c r="B66" s="65" t="s">
        <v>33</v>
      </c>
      <c r="C66" s="208"/>
      <c r="D66" s="66"/>
      <c r="E66" s="66"/>
      <c r="F66" s="66"/>
      <c r="G66" s="66"/>
      <c r="H66" s="66"/>
      <c r="I66" s="66"/>
      <c r="J66" s="66"/>
      <c r="K66" s="67"/>
      <c r="L66" s="333"/>
      <c r="M66" s="67"/>
      <c r="N66" s="67"/>
      <c r="O66" s="67"/>
    </row>
    <row r="67" spans="1:246" s="59" customFormat="1" ht="36" x14ac:dyDescent="0.2">
      <c r="A67" s="56">
        <v>1</v>
      </c>
      <c r="B67" s="202" t="s">
        <v>202</v>
      </c>
      <c r="C67" s="206" t="s">
        <v>200</v>
      </c>
      <c r="D67" s="206">
        <v>1902</v>
      </c>
      <c r="E67" s="206">
        <v>1117.5</v>
      </c>
      <c r="F67" s="206">
        <v>867.5</v>
      </c>
      <c r="G67" s="206" t="s">
        <v>201</v>
      </c>
      <c r="H67" s="242" t="s">
        <v>629</v>
      </c>
      <c r="I67" s="242" t="s">
        <v>662</v>
      </c>
      <c r="J67" s="242">
        <v>2</v>
      </c>
      <c r="K67" s="313"/>
      <c r="L67" s="341">
        <v>2168750</v>
      </c>
      <c r="M67" s="236">
        <v>6</v>
      </c>
      <c r="N67" s="236">
        <v>1</v>
      </c>
      <c r="O67" s="237">
        <v>2</v>
      </c>
    </row>
    <row r="68" spans="1:246" s="59" customFormat="1" ht="18.75" customHeight="1" x14ac:dyDescent="0.2">
      <c r="A68" s="138"/>
      <c r="B68" s="65" t="s">
        <v>34</v>
      </c>
      <c r="C68" s="208"/>
      <c r="D68" s="66"/>
      <c r="E68" s="66"/>
      <c r="F68" s="66"/>
      <c r="G68" s="66"/>
      <c r="H68" s="66"/>
      <c r="I68" s="66"/>
      <c r="J68" s="66"/>
      <c r="K68" s="67"/>
      <c r="L68" s="333"/>
      <c r="M68" s="67"/>
      <c r="N68" s="67"/>
      <c r="O68" s="67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</row>
    <row r="69" spans="1:246" s="59" customFormat="1" ht="36" x14ac:dyDescent="0.2">
      <c r="A69" s="56">
        <v>1</v>
      </c>
      <c r="B69" s="204" t="s">
        <v>267</v>
      </c>
      <c r="C69" s="214" t="s">
        <v>268</v>
      </c>
      <c r="D69" s="197" t="s">
        <v>269</v>
      </c>
      <c r="E69" s="197">
        <v>663</v>
      </c>
      <c r="F69" s="197">
        <v>808</v>
      </c>
      <c r="G69" s="206" t="s">
        <v>270</v>
      </c>
      <c r="H69" s="242" t="s">
        <v>663</v>
      </c>
      <c r="I69" s="242" t="s">
        <v>662</v>
      </c>
      <c r="J69" s="242" t="s">
        <v>664</v>
      </c>
      <c r="K69" s="314"/>
      <c r="L69" s="337">
        <v>2020000</v>
      </c>
      <c r="M69" s="236">
        <v>8</v>
      </c>
      <c r="N69" s="236" t="s">
        <v>628</v>
      </c>
      <c r="O69" s="237">
        <v>1</v>
      </c>
    </row>
    <row r="70" spans="1:246" s="55" customFormat="1" ht="18.75" customHeight="1" x14ac:dyDescent="0.2">
      <c r="A70" s="138"/>
      <c r="B70" s="65" t="s">
        <v>35</v>
      </c>
      <c r="C70" s="208"/>
      <c r="D70" s="66"/>
      <c r="E70" s="66"/>
      <c r="F70" s="66"/>
      <c r="G70" s="66"/>
      <c r="H70" s="66"/>
      <c r="I70" s="66"/>
      <c r="J70" s="66"/>
      <c r="K70" s="67"/>
      <c r="L70" s="333"/>
      <c r="M70" s="67"/>
      <c r="N70" s="67"/>
      <c r="O70" s="67"/>
    </row>
    <row r="71" spans="1:246" s="59" customFormat="1" ht="18.75" customHeight="1" x14ac:dyDescent="0.2">
      <c r="A71" s="56">
        <v>1</v>
      </c>
      <c r="B71" s="147" t="s">
        <v>115</v>
      </c>
      <c r="C71" s="197" t="s">
        <v>116</v>
      </c>
      <c r="D71" s="197">
        <v>1961</v>
      </c>
      <c r="E71" s="197">
        <v>757.68</v>
      </c>
      <c r="F71" s="197">
        <v>662</v>
      </c>
      <c r="G71" s="197" t="s">
        <v>44</v>
      </c>
      <c r="H71" s="242" t="s">
        <v>665</v>
      </c>
      <c r="I71" s="242" t="s">
        <v>666</v>
      </c>
      <c r="J71" s="242">
        <v>2</v>
      </c>
      <c r="K71" s="228"/>
      <c r="L71" s="339">
        <v>1655000</v>
      </c>
      <c r="M71" s="236">
        <v>4</v>
      </c>
      <c r="N71" s="236">
        <v>1</v>
      </c>
      <c r="O71" s="237">
        <v>2</v>
      </c>
    </row>
    <row r="72" spans="1:246" s="59" customFormat="1" ht="18.75" customHeight="1" x14ac:dyDescent="0.2">
      <c r="A72" s="56">
        <v>2</v>
      </c>
      <c r="B72" s="147" t="s">
        <v>117</v>
      </c>
      <c r="C72" s="197"/>
      <c r="D72" s="197" t="s">
        <v>118</v>
      </c>
      <c r="E72" s="197">
        <v>173.8</v>
      </c>
      <c r="F72" s="197">
        <v>234.4</v>
      </c>
      <c r="G72" s="197" t="s">
        <v>44</v>
      </c>
      <c r="H72" s="242" t="s">
        <v>667</v>
      </c>
      <c r="I72" s="242" t="s">
        <v>668</v>
      </c>
      <c r="J72" s="242">
        <v>2</v>
      </c>
      <c r="K72" s="228"/>
      <c r="L72" s="339">
        <v>586000</v>
      </c>
      <c r="M72" s="236">
        <v>2</v>
      </c>
      <c r="N72" s="236" t="s">
        <v>628</v>
      </c>
      <c r="O72" s="237">
        <v>1</v>
      </c>
    </row>
    <row r="73" spans="1:246" s="59" customFormat="1" ht="18.75" customHeight="1" x14ac:dyDescent="0.2">
      <c r="A73" s="138"/>
      <c r="B73" s="65" t="s">
        <v>36</v>
      </c>
      <c r="C73" s="208"/>
      <c r="D73" s="66"/>
      <c r="E73" s="66"/>
      <c r="F73" s="66"/>
      <c r="G73" s="66"/>
      <c r="H73" s="66"/>
      <c r="I73" s="66"/>
      <c r="J73" s="66"/>
      <c r="K73" s="67"/>
      <c r="L73" s="333"/>
      <c r="M73" s="67"/>
      <c r="N73" s="67"/>
      <c r="O73" s="67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</row>
    <row r="74" spans="1:246" s="59" customFormat="1" ht="18.75" customHeight="1" x14ac:dyDescent="0.2">
      <c r="A74" s="56">
        <v>1</v>
      </c>
      <c r="B74" s="147" t="s">
        <v>480</v>
      </c>
      <c r="C74" s="197" t="s">
        <v>481</v>
      </c>
      <c r="D74" s="197">
        <v>1977</v>
      </c>
      <c r="E74" s="197">
        <v>4295.3</v>
      </c>
      <c r="F74" s="197">
        <v>862.7</v>
      </c>
      <c r="G74" s="197" t="s">
        <v>44</v>
      </c>
      <c r="H74" s="242" t="s">
        <v>669</v>
      </c>
      <c r="I74" s="242" t="s">
        <v>636</v>
      </c>
      <c r="J74" s="242">
        <v>2</v>
      </c>
      <c r="K74" s="228"/>
      <c r="L74" s="339">
        <v>2156750</v>
      </c>
      <c r="M74" s="240">
        <v>4</v>
      </c>
      <c r="N74" s="240"/>
      <c r="O74" s="241">
        <v>2</v>
      </c>
    </row>
    <row r="75" spans="1:246" s="59" customFormat="1" ht="18.75" customHeight="1" x14ac:dyDescent="0.2">
      <c r="A75" s="139"/>
      <c r="B75" s="65" t="s">
        <v>37</v>
      </c>
      <c r="C75" s="208"/>
      <c r="D75" s="66"/>
      <c r="E75" s="66"/>
      <c r="F75" s="66"/>
      <c r="G75" s="66"/>
      <c r="H75" s="66"/>
      <c r="I75" s="66"/>
      <c r="J75" s="66"/>
      <c r="K75" s="67"/>
      <c r="L75" s="333"/>
      <c r="M75" s="67"/>
      <c r="N75" s="67"/>
      <c r="O75" s="67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</row>
    <row r="76" spans="1:246" s="59" customFormat="1" ht="18.75" customHeight="1" x14ac:dyDescent="0.2">
      <c r="A76" s="56">
        <v>1</v>
      </c>
      <c r="B76" s="57" t="s">
        <v>590</v>
      </c>
      <c r="C76" s="229" t="s">
        <v>116</v>
      </c>
      <c r="D76" s="56"/>
      <c r="E76" s="56"/>
      <c r="F76" s="301"/>
      <c r="G76" s="35"/>
      <c r="H76" s="242" t="s">
        <v>670</v>
      </c>
      <c r="I76" s="242"/>
      <c r="J76" s="242"/>
      <c r="K76" s="207">
        <v>317517.46999999997</v>
      </c>
      <c r="L76" s="335"/>
      <c r="M76" s="236">
        <v>6</v>
      </c>
      <c r="N76" s="236"/>
      <c r="O76" s="237"/>
    </row>
    <row r="77" spans="1:246" s="59" customFormat="1" ht="18.75" customHeight="1" x14ac:dyDescent="0.2">
      <c r="A77" s="139"/>
      <c r="B77" s="65" t="s">
        <v>40</v>
      </c>
      <c r="C77" s="208"/>
      <c r="D77" s="66"/>
      <c r="E77" s="66"/>
      <c r="F77" s="66"/>
      <c r="G77" s="66"/>
      <c r="H77" s="66"/>
      <c r="I77" s="66"/>
      <c r="J77" s="66"/>
      <c r="K77" s="67"/>
      <c r="L77" s="333"/>
      <c r="M77" s="67"/>
      <c r="N77" s="67"/>
      <c r="O77" s="67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5"/>
      <c r="HY77" s="55"/>
      <c r="HZ77" s="55"/>
      <c r="IA77" s="55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55"/>
    </row>
    <row r="78" spans="1:246" s="59" customFormat="1" ht="18.75" customHeight="1" x14ac:dyDescent="0.2">
      <c r="A78" s="56">
        <v>1</v>
      </c>
      <c r="B78" s="57" t="s">
        <v>482</v>
      </c>
      <c r="C78" s="56" t="s">
        <v>116</v>
      </c>
      <c r="D78" s="56">
        <v>1988</v>
      </c>
      <c r="E78" s="56"/>
      <c r="F78" s="301"/>
      <c r="G78" s="35"/>
      <c r="H78" s="242" t="s">
        <v>629</v>
      </c>
      <c r="I78" s="242" t="s">
        <v>671</v>
      </c>
      <c r="J78" s="242">
        <v>2</v>
      </c>
      <c r="K78" s="157">
        <v>79098.7</v>
      </c>
      <c r="L78" s="335"/>
      <c r="M78" s="236">
        <v>8</v>
      </c>
      <c r="N78" s="315" t="s">
        <v>628</v>
      </c>
      <c r="O78" s="254">
        <v>5</v>
      </c>
    </row>
    <row r="79" spans="1:246" s="59" customFormat="1" ht="18.75" customHeight="1" x14ac:dyDescent="0.2">
      <c r="A79" s="56">
        <v>2</v>
      </c>
      <c r="B79" s="57" t="s">
        <v>483</v>
      </c>
      <c r="C79" s="56" t="s">
        <v>484</v>
      </c>
      <c r="D79" s="56">
        <v>1910</v>
      </c>
      <c r="E79" s="56"/>
      <c r="F79" s="301"/>
      <c r="G79" s="35" t="s">
        <v>201</v>
      </c>
      <c r="H79" s="242" t="s">
        <v>629</v>
      </c>
      <c r="I79" s="242" t="s">
        <v>672</v>
      </c>
      <c r="J79" s="242">
        <v>2</v>
      </c>
      <c r="K79" s="157">
        <v>53346.400000000001</v>
      </c>
      <c r="L79" s="335"/>
      <c r="M79" s="236">
        <v>4</v>
      </c>
      <c r="N79" s="315" t="s">
        <v>628</v>
      </c>
      <c r="O79" s="254">
        <v>1</v>
      </c>
    </row>
    <row r="80" spans="1:246" s="59" customFormat="1" ht="18.75" customHeight="1" x14ac:dyDescent="0.2">
      <c r="A80" s="139"/>
      <c r="B80" s="65" t="s">
        <v>41</v>
      </c>
      <c r="C80" s="208"/>
      <c r="D80" s="66"/>
      <c r="E80" s="66"/>
      <c r="F80" s="66"/>
      <c r="G80" s="66"/>
      <c r="H80" s="66"/>
      <c r="I80" s="66"/>
      <c r="J80" s="66"/>
      <c r="K80" s="67"/>
      <c r="L80" s="333"/>
      <c r="M80" s="67"/>
      <c r="N80" s="316"/>
      <c r="O80" s="67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</row>
    <row r="81" spans="1:246" s="59" customFormat="1" ht="18.75" customHeight="1" x14ac:dyDescent="0.2">
      <c r="A81" s="56">
        <v>1</v>
      </c>
      <c r="B81" s="202" t="s">
        <v>141</v>
      </c>
      <c r="C81" s="206" t="s">
        <v>142</v>
      </c>
      <c r="D81" s="197">
        <v>1988</v>
      </c>
      <c r="E81" s="197">
        <v>1029.5999999999999</v>
      </c>
      <c r="F81" s="197">
        <v>864.1</v>
      </c>
      <c r="G81" s="84" t="s">
        <v>44</v>
      </c>
      <c r="H81" s="242" t="s">
        <v>629</v>
      </c>
      <c r="I81" s="242" t="s">
        <v>673</v>
      </c>
      <c r="J81" s="242">
        <v>2</v>
      </c>
      <c r="K81" s="228"/>
      <c r="L81" s="339">
        <v>2160250</v>
      </c>
      <c r="M81" s="236">
        <v>6</v>
      </c>
      <c r="N81" s="236">
        <v>1</v>
      </c>
      <c r="O81" s="317"/>
    </row>
    <row r="82" spans="1:246" s="59" customFormat="1" ht="18.75" customHeight="1" x14ac:dyDescent="0.2">
      <c r="A82" s="139"/>
      <c r="B82" s="65" t="s">
        <v>603</v>
      </c>
      <c r="C82" s="208"/>
      <c r="D82" s="66"/>
      <c r="E82" s="66"/>
      <c r="F82" s="66"/>
      <c r="G82" s="66"/>
      <c r="H82" s="66"/>
      <c r="I82" s="66"/>
      <c r="J82" s="66"/>
      <c r="K82" s="67"/>
      <c r="L82" s="333"/>
      <c r="M82" s="67"/>
      <c r="N82" s="67"/>
      <c r="O82" s="67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</row>
    <row r="83" spans="1:246" s="59" customFormat="1" ht="18" customHeight="1" x14ac:dyDescent="0.2">
      <c r="A83" s="56">
        <v>1</v>
      </c>
      <c r="B83" s="231" t="s">
        <v>598</v>
      </c>
      <c r="C83" s="206" t="s">
        <v>592</v>
      </c>
      <c r="D83" s="197">
        <v>1975</v>
      </c>
      <c r="E83" s="197">
        <v>210</v>
      </c>
      <c r="F83" s="197">
        <v>185</v>
      </c>
      <c r="G83" s="84" t="s">
        <v>44</v>
      </c>
      <c r="H83" s="84" t="s">
        <v>607</v>
      </c>
      <c r="I83" s="84" t="s">
        <v>608</v>
      </c>
      <c r="J83" s="84">
        <v>1</v>
      </c>
      <c r="K83" s="228"/>
      <c r="L83" s="340">
        <v>462500</v>
      </c>
      <c r="M83" s="236">
        <v>2</v>
      </c>
      <c r="N83" s="236" t="s">
        <v>628</v>
      </c>
      <c r="O83" s="237">
        <v>1</v>
      </c>
    </row>
    <row r="84" spans="1:246" s="59" customFormat="1" ht="18" customHeight="1" x14ac:dyDescent="0.2">
      <c r="A84" s="56">
        <v>2</v>
      </c>
      <c r="B84" s="231" t="s">
        <v>599</v>
      </c>
      <c r="C84" s="206" t="s">
        <v>593</v>
      </c>
      <c r="D84" s="197">
        <v>1973</v>
      </c>
      <c r="E84" s="197">
        <v>160</v>
      </c>
      <c r="F84" s="197">
        <v>130</v>
      </c>
      <c r="G84" s="84" t="s">
        <v>44</v>
      </c>
      <c r="H84" s="84" t="s">
        <v>694</v>
      </c>
      <c r="I84" s="84" t="s">
        <v>608</v>
      </c>
      <c r="J84" s="84">
        <v>1</v>
      </c>
      <c r="K84" s="228"/>
      <c r="L84" s="340">
        <v>325000</v>
      </c>
      <c r="M84" s="236">
        <v>2</v>
      </c>
      <c r="N84" s="236" t="s">
        <v>628</v>
      </c>
      <c r="O84" s="237">
        <v>1</v>
      </c>
    </row>
    <row r="85" spans="1:246" s="59" customFormat="1" ht="18" customHeight="1" x14ac:dyDescent="0.2">
      <c r="A85" s="56">
        <v>3</v>
      </c>
      <c r="B85" s="231" t="s">
        <v>695</v>
      </c>
      <c r="C85" s="206" t="s">
        <v>594</v>
      </c>
      <c r="D85" s="197" t="s">
        <v>604</v>
      </c>
      <c r="E85" s="197">
        <v>190</v>
      </c>
      <c r="F85" s="197">
        <v>165</v>
      </c>
      <c r="G85" s="84" t="s">
        <v>44</v>
      </c>
      <c r="H85" s="84" t="s">
        <v>609</v>
      </c>
      <c r="I85" s="84" t="s">
        <v>610</v>
      </c>
      <c r="J85" s="84">
        <v>1</v>
      </c>
      <c r="K85" s="228"/>
      <c r="L85" s="340">
        <v>412500</v>
      </c>
      <c r="M85" s="236">
        <v>3</v>
      </c>
      <c r="N85" s="236" t="s">
        <v>628</v>
      </c>
      <c r="O85" s="237">
        <v>1</v>
      </c>
    </row>
    <row r="86" spans="1:246" s="59" customFormat="1" ht="18" customHeight="1" x14ac:dyDescent="0.2">
      <c r="A86" s="56">
        <v>4</v>
      </c>
      <c r="B86" s="231" t="s">
        <v>600</v>
      </c>
      <c r="C86" s="206" t="s">
        <v>595</v>
      </c>
      <c r="D86" s="197" t="s">
        <v>605</v>
      </c>
      <c r="E86" s="197">
        <v>235</v>
      </c>
      <c r="F86" s="197">
        <v>210</v>
      </c>
      <c r="G86" s="84" t="s">
        <v>44</v>
      </c>
      <c r="H86" s="84" t="s">
        <v>611</v>
      </c>
      <c r="I86" s="84" t="s">
        <v>612</v>
      </c>
      <c r="J86" s="84">
        <v>1</v>
      </c>
      <c r="K86" s="228"/>
      <c r="L86" s="340">
        <v>525000</v>
      </c>
      <c r="M86" s="236">
        <v>2</v>
      </c>
      <c r="N86" s="236" t="s">
        <v>628</v>
      </c>
      <c r="O86" s="237">
        <v>1</v>
      </c>
    </row>
    <row r="87" spans="1:246" s="59" customFormat="1" ht="18" customHeight="1" x14ac:dyDescent="0.2">
      <c r="A87" s="56">
        <v>5</v>
      </c>
      <c r="B87" s="231" t="s">
        <v>601</v>
      </c>
      <c r="C87" s="206" t="s">
        <v>696</v>
      </c>
      <c r="D87" s="197">
        <v>1979</v>
      </c>
      <c r="E87" s="197">
        <v>160</v>
      </c>
      <c r="F87" s="197">
        <v>135</v>
      </c>
      <c r="G87" s="84" t="s">
        <v>44</v>
      </c>
      <c r="H87" s="84" t="s">
        <v>613</v>
      </c>
      <c r="I87" s="84" t="s">
        <v>608</v>
      </c>
      <c r="J87" s="84">
        <v>1</v>
      </c>
      <c r="K87" s="228"/>
      <c r="L87" s="340">
        <v>337500</v>
      </c>
      <c r="M87" s="236">
        <v>2</v>
      </c>
      <c r="N87" s="236" t="s">
        <v>628</v>
      </c>
      <c r="O87" s="237">
        <v>1</v>
      </c>
    </row>
    <row r="88" spans="1:246" s="59" customFormat="1" ht="18" customHeight="1" x14ac:dyDescent="0.2">
      <c r="A88" s="56">
        <v>6</v>
      </c>
      <c r="B88" s="231" t="s">
        <v>602</v>
      </c>
      <c r="C88" s="206" t="s">
        <v>597</v>
      </c>
      <c r="D88" s="197" t="s">
        <v>606</v>
      </c>
      <c r="E88" s="197">
        <v>165</v>
      </c>
      <c r="F88" s="197">
        <v>140</v>
      </c>
      <c r="G88" s="84" t="s">
        <v>44</v>
      </c>
      <c r="H88" s="84" t="s">
        <v>697</v>
      </c>
      <c r="I88" s="84" t="s">
        <v>608</v>
      </c>
      <c r="J88" s="84">
        <v>1</v>
      </c>
      <c r="K88" s="228"/>
      <c r="L88" s="340">
        <v>350000</v>
      </c>
      <c r="M88" s="236">
        <v>1</v>
      </c>
      <c r="N88" s="236" t="s">
        <v>628</v>
      </c>
      <c r="O88" s="237">
        <v>2</v>
      </c>
    </row>
    <row r="89" spans="1:246" s="59" customFormat="1" x14ac:dyDescent="0.2">
      <c r="A89" s="61"/>
      <c r="B89" s="62"/>
      <c r="C89" s="61"/>
      <c r="D89" s="61"/>
      <c r="E89" s="61"/>
      <c r="F89" s="61"/>
      <c r="G89" s="63"/>
      <c r="H89" s="63"/>
      <c r="I89" s="63"/>
      <c r="J89" s="63"/>
      <c r="K89" s="64"/>
      <c r="L89" s="342"/>
    </row>
    <row r="90" spans="1:246" s="59" customFormat="1" x14ac:dyDescent="0.2">
      <c r="A90" s="61"/>
      <c r="B90" s="62"/>
      <c r="C90" s="61"/>
      <c r="D90" s="61"/>
      <c r="E90" s="61"/>
      <c r="F90" s="61"/>
      <c r="G90" s="63"/>
      <c r="H90" s="63"/>
      <c r="I90" s="63"/>
      <c r="J90" s="63"/>
      <c r="K90" s="64"/>
      <c r="L90" s="342"/>
    </row>
    <row r="91" spans="1:246" ht="24.75" customHeight="1" x14ac:dyDescent="0.2">
      <c r="A91" s="61"/>
      <c r="B91" s="62"/>
      <c r="C91" s="61"/>
      <c r="D91" s="61"/>
      <c r="E91" s="61"/>
      <c r="F91" s="61"/>
      <c r="G91" s="302"/>
      <c r="H91" s="302"/>
      <c r="I91" s="302"/>
      <c r="J91" s="303" t="s">
        <v>700</v>
      </c>
      <c r="K91" s="304">
        <f>SUM(K4:K90)</f>
        <v>5367376.3000000007</v>
      </c>
      <c r="L91" s="343">
        <f>SUM(L3:L90)</f>
        <v>106369288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</row>
    <row r="92" spans="1:246" x14ac:dyDescent="0.2">
      <c r="A92" s="61"/>
      <c r="B92" s="62"/>
      <c r="C92" s="61"/>
      <c r="D92" s="61"/>
      <c r="E92" s="61"/>
      <c r="F92" s="61"/>
      <c r="G92" s="63"/>
      <c r="H92" s="63"/>
      <c r="I92" s="63"/>
      <c r="J92" s="63"/>
      <c r="K92" s="64"/>
      <c r="L92" s="342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</row>
    <row r="93" spans="1:246" x14ac:dyDescent="0.2">
      <c r="A93" s="61"/>
      <c r="B93" s="62"/>
      <c r="C93" s="61"/>
      <c r="D93" s="61"/>
      <c r="E93" s="61"/>
      <c r="F93" s="61"/>
      <c r="G93" s="63"/>
      <c r="H93" s="63"/>
      <c r="I93" s="63"/>
      <c r="J93" s="63"/>
      <c r="K93" s="64"/>
      <c r="L93" s="342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</row>
    <row r="94" spans="1:246" x14ac:dyDescent="0.2">
      <c r="A94" s="61"/>
      <c r="B94" s="62"/>
      <c r="C94" s="61"/>
      <c r="D94" s="61"/>
      <c r="E94" s="61"/>
      <c r="F94" s="61"/>
      <c r="G94" s="63"/>
      <c r="H94" s="63"/>
      <c r="I94" s="63"/>
      <c r="J94" s="63"/>
      <c r="K94" s="64"/>
      <c r="L94" s="342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</row>
    <row r="95" spans="1:246" x14ac:dyDescent="0.2">
      <c r="A95" s="61"/>
      <c r="B95" s="62"/>
      <c r="C95" s="61"/>
      <c r="D95" s="61"/>
      <c r="E95" s="61"/>
      <c r="F95" s="61"/>
      <c r="G95" s="63"/>
      <c r="H95" s="63"/>
      <c r="I95" s="63"/>
      <c r="J95" s="63"/>
      <c r="K95" s="64"/>
      <c r="L95" s="342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</row>
  </sheetData>
  <mergeCells count="2">
    <mergeCell ref="K60:K61"/>
    <mergeCell ref="M1:O1"/>
  </mergeCells>
  <phoneticPr fontId="0" type="noConversion"/>
  <pageMargins left="0.7" right="0.46" top="0.75" bottom="0.75" header="0.3" footer="0.3"/>
  <pageSetup paperSize="9" scale="80" orientation="landscape" r:id="rId1"/>
  <rowBreaks count="2" manualBreakCount="2">
    <brk id="34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RowHeight="15" x14ac:dyDescent="0.25"/>
  <cols>
    <col min="1" max="1" width="43.5703125" style="8" customWidth="1"/>
    <col min="2" max="2" width="14.28515625" style="8" customWidth="1"/>
    <col min="3" max="3" width="15.7109375" style="9" customWidth="1"/>
    <col min="4" max="4" width="15.5703125" style="18" customWidth="1"/>
    <col min="5" max="5" width="14.7109375" style="14" customWidth="1"/>
    <col min="6" max="9" width="12.5703125" style="14" bestFit="1" customWidth="1"/>
    <col min="10" max="10" width="14.28515625" style="14" bestFit="1" customWidth="1"/>
    <col min="11" max="11" width="12.5703125" style="14" bestFit="1" customWidth="1"/>
    <col min="12" max="12" width="17.7109375" style="14" customWidth="1"/>
    <col min="13" max="13" width="12.5703125" style="14" bestFit="1" customWidth="1"/>
    <col min="14" max="14" width="14.28515625" style="14" bestFit="1" customWidth="1"/>
    <col min="15" max="15" width="12.5703125" style="14" bestFit="1" customWidth="1"/>
    <col min="16" max="16" width="14.7109375" style="10" customWidth="1"/>
    <col min="17" max="25" width="9.140625" style="10"/>
    <col min="230" max="230" width="29.7109375" customWidth="1"/>
    <col min="231" max="231" width="22.5703125" customWidth="1"/>
    <col min="232" max="232" width="18.28515625" customWidth="1"/>
    <col min="233" max="233" width="19.5703125" customWidth="1"/>
    <col min="234" max="234" width="21.140625" customWidth="1"/>
    <col min="235" max="235" width="21" customWidth="1"/>
    <col min="236" max="236" width="20.140625" customWidth="1"/>
    <col min="237" max="237" width="20" customWidth="1"/>
    <col min="238" max="238" width="19.85546875" customWidth="1"/>
    <col min="239" max="239" width="23.7109375" customWidth="1"/>
    <col min="240" max="240" width="24.140625" customWidth="1"/>
    <col min="241" max="241" width="19.85546875" customWidth="1"/>
    <col min="242" max="242" width="27.5703125" customWidth="1"/>
    <col min="243" max="243" width="24.85546875" customWidth="1"/>
    <col min="244" max="244" width="28.42578125" customWidth="1"/>
  </cols>
  <sheetData>
    <row r="1" spans="1:25" x14ac:dyDescent="0.25">
      <c r="A1" s="17" t="s">
        <v>0</v>
      </c>
    </row>
    <row r="3" spans="1:25" s="7" customFormat="1" ht="48" x14ac:dyDescent="0.25">
      <c r="A3" s="31" t="s">
        <v>16</v>
      </c>
      <c r="B3" s="31" t="s">
        <v>18</v>
      </c>
      <c r="C3" s="31" t="s">
        <v>17</v>
      </c>
      <c r="D3" s="31" t="s">
        <v>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27" customFormat="1" ht="21" customHeight="1" x14ac:dyDescent="0.25">
      <c r="A4" s="32" t="s">
        <v>573</v>
      </c>
      <c r="B4" s="22">
        <v>4144382.5900000012</v>
      </c>
      <c r="C4" s="23">
        <f>526393.88+178242.1+389988.8+123120</f>
        <v>1217744.78</v>
      </c>
      <c r="D4" s="24">
        <f>SUM(B4:C4)</f>
        <v>5362127.370000001</v>
      </c>
      <c r="E4" s="217"/>
      <c r="F4" s="264"/>
      <c r="G4" s="264"/>
      <c r="H4"/>
      <c r="I4" s="25"/>
      <c r="J4" s="25"/>
      <c r="K4" s="25"/>
      <c r="L4" s="25"/>
      <c r="M4" s="25"/>
      <c r="N4" s="25"/>
      <c r="O4" s="25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27" customFormat="1" ht="21" customHeight="1" x14ac:dyDescent="0.25">
      <c r="A5" s="32" t="s">
        <v>20</v>
      </c>
      <c r="B5" s="15">
        <v>0</v>
      </c>
      <c r="C5" s="54">
        <v>92446.039999999979</v>
      </c>
      <c r="D5" s="24">
        <f t="shared" ref="D5:D23" si="0">SUM(B5:C5)</f>
        <v>92446.039999999979</v>
      </c>
      <c r="E5" s="25"/>
      <c r="F5" s="25"/>
      <c r="G5" s="25"/>
      <c r="H5"/>
      <c r="I5" s="25"/>
      <c r="J5" s="25"/>
      <c r="K5" s="25"/>
      <c r="L5" s="25"/>
      <c r="M5" s="25"/>
      <c r="N5" s="25"/>
      <c r="O5" s="25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s="27" customFormat="1" ht="21" customHeight="1" x14ac:dyDescent="0.25">
      <c r="A6" s="32" t="s">
        <v>21</v>
      </c>
      <c r="B6" s="22">
        <v>0</v>
      </c>
      <c r="C6" s="28">
        <v>300181.99</v>
      </c>
      <c r="D6" s="24">
        <f t="shared" si="0"/>
        <v>300181.99</v>
      </c>
      <c r="E6" s="25"/>
      <c r="F6" s="25"/>
      <c r="G6" s="25"/>
      <c r="H6"/>
      <c r="I6" s="25"/>
      <c r="J6" s="25"/>
      <c r="K6" s="25"/>
      <c r="L6" s="25"/>
      <c r="M6" s="25"/>
      <c r="N6" s="25"/>
      <c r="O6" s="25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1" customHeight="1" x14ac:dyDescent="0.25">
      <c r="A7" s="33" t="s">
        <v>574</v>
      </c>
      <c r="B7" s="29">
        <v>159135</v>
      </c>
      <c r="C7" s="15">
        <v>234226.41</v>
      </c>
      <c r="D7" s="24">
        <f t="shared" si="0"/>
        <v>393361.41000000003</v>
      </c>
      <c r="H7"/>
    </row>
    <row r="8" spans="1:25" ht="21" customHeight="1" x14ac:dyDescent="0.25">
      <c r="A8" s="33" t="s">
        <v>23</v>
      </c>
      <c r="B8" s="226">
        <v>0</v>
      </c>
      <c r="C8" s="227">
        <v>0</v>
      </c>
      <c r="D8" s="225">
        <v>0</v>
      </c>
      <c r="H8"/>
    </row>
    <row r="9" spans="1:25" ht="21" customHeight="1" x14ac:dyDescent="0.25">
      <c r="A9" s="33" t="s">
        <v>24</v>
      </c>
      <c r="B9" s="19">
        <v>0</v>
      </c>
      <c r="C9" s="28">
        <v>277526.7</v>
      </c>
      <c r="D9" s="24">
        <f t="shared" si="0"/>
        <v>277526.7</v>
      </c>
    </row>
    <row r="10" spans="1:25" ht="21" customHeight="1" x14ac:dyDescent="0.25">
      <c r="A10" s="33" t="s">
        <v>25</v>
      </c>
      <c r="B10" s="20">
        <v>0</v>
      </c>
      <c r="C10" s="21">
        <v>5500</v>
      </c>
      <c r="D10" s="24">
        <f t="shared" si="0"/>
        <v>5500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/>
      <c r="Q10"/>
      <c r="R10"/>
      <c r="S10"/>
      <c r="T10"/>
      <c r="U10"/>
      <c r="V10"/>
      <c r="W10"/>
      <c r="X10"/>
      <c r="Y10"/>
    </row>
    <row r="11" spans="1:25" ht="21" customHeight="1" x14ac:dyDescent="0.25">
      <c r="A11" s="34" t="s">
        <v>26</v>
      </c>
      <c r="B11" s="20">
        <v>0</v>
      </c>
      <c r="C11" s="20">
        <v>375136.27</v>
      </c>
      <c r="D11" s="24">
        <f t="shared" si="0"/>
        <v>375136.27</v>
      </c>
    </row>
    <row r="12" spans="1:25" ht="21" customHeight="1" x14ac:dyDescent="0.25">
      <c r="A12" s="33" t="s">
        <v>27</v>
      </c>
      <c r="B12" s="19">
        <v>0</v>
      </c>
      <c r="C12" s="21">
        <v>80374.149999999994</v>
      </c>
      <c r="D12" s="24">
        <f t="shared" si="0"/>
        <v>80374.149999999994</v>
      </c>
    </row>
    <row r="13" spans="1:25" ht="21" customHeight="1" x14ac:dyDescent="0.25">
      <c r="A13" s="33" t="s">
        <v>28</v>
      </c>
      <c r="B13" s="36">
        <v>72201</v>
      </c>
      <c r="C13" s="30">
        <v>270310.93</v>
      </c>
      <c r="D13" s="24">
        <f t="shared" si="0"/>
        <v>342511.93</v>
      </c>
    </row>
    <row r="14" spans="1:25" ht="21" customHeight="1" x14ac:dyDescent="0.25">
      <c r="A14" s="33" t="s">
        <v>29</v>
      </c>
      <c r="B14" s="19">
        <v>251454.56</v>
      </c>
      <c r="C14" s="20">
        <v>537956.52</v>
      </c>
      <c r="D14" s="24">
        <f t="shared" si="0"/>
        <v>789411.08000000007</v>
      </c>
    </row>
    <row r="15" spans="1:25" ht="21" customHeight="1" x14ac:dyDescent="0.25">
      <c r="A15" s="33" t="s">
        <v>30</v>
      </c>
      <c r="B15" s="19">
        <v>225700</v>
      </c>
      <c r="C15" s="21">
        <v>33965</v>
      </c>
      <c r="D15" s="24">
        <f t="shared" si="0"/>
        <v>259665</v>
      </c>
    </row>
    <row r="16" spans="1:25" ht="21" customHeight="1" x14ac:dyDescent="0.25">
      <c r="A16" s="33" t="s">
        <v>31</v>
      </c>
      <c r="B16" s="19">
        <v>0</v>
      </c>
      <c r="C16" s="21">
        <v>146505.20000000001</v>
      </c>
      <c r="D16" s="24">
        <f t="shared" si="0"/>
        <v>146505.20000000001</v>
      </c>
    </row>
    <row r="17" spans="1:5" ht="21" customHeight="1" x14ac:dyDescent="0.25">
      <c r="A17" s="33" t="s">
        <v>32</v>
      </c>
      <c r="B17" s="19">
        <v>127700</v>
      </c>
      <c r="C17" s="21">
        <v>13643.9</v>
      </c>
      <c r="D17" s="24">
        <f t="shared" si="0"/>
        <v>141343.9</v>
      </c>
    </row>
    <row r="18" spans="1:5" ht="21" customHeight="1" x14ac:dyDescent="0.25">
      <c r="A18" s="33" t="s">
        <v>33</v>
      </c>
      <c r="B18" s="19">
        <v>0</v>
      </c>
      <c r="C18" s="20">
        <v>2500</v>
      </c>
      <c r="D18" s="24">
        <f t="shared" si="0"/>
        <v>2500</v>
      </c>
    </row>
    <row r="19" spans="1:5" ht="21" customHeight="1" x14ac:dyDescent="0.25">
      <c r="A19" s="33" t="s">
        <v>34</v>
      </c>
      <c r="B19" s="19">
        <v>157477</v>
      </c>
      <c r="C19" s="20">
        <v>7439.3099999999995</v>
      </c>
      <c r="D19" s="24">
        <f t="shared" si="0"/>
        <v>164916.31</v>
      </c>
    </row>
    <row r="20" spans="1:5" ht="21" customHeight="1" x14ac:dyDescent="0.25">
      <c r="A20" s="33" t="s">
        <v>35</v>
      </c>
      <c r="B20" s="19">
        <v>0</v>
      </c>
      <c r="C20" s="21">
        <v>14495.57</v>
      </c>
      <c r="D20" s="24">
        <f t="shared" si="0"/>
        <v>14495.57</v>
      </c>
    </row>
    <row r="21" spans="1:5" ht="21" customHeight="1" x14ac:dyDescent="0.25">
      <c r="A21" s="33" t="s">
        <v>36</v>
      </c>
      <c r="B21" s="19">
        <v>0</v>
      </c>
      <c r="C21" s="21">
        <v>23246.7</v>
      </c>
      <c r="D21" s="24">
        <f>SUM(B21:C21)</f>
        <v>23246.7</v>
      </c>
    </row>
    <row r="22" spans="1:5" ht="21" customHeight="1" x14ac:dyDescent="0.25">
      <c r="A22" s="34" t="s">
        <v>37</v>
      </c>
      <c r="B22" s="19">
        <v>0</v>
      </c>
      <c r="C22" s="22">
        <v>69244.100000000006</v>
      </c>
      <c r="D22" s="24">
        <f>SUM(B22:C22)</f>
        <v>69244.100000000006</v>
      </c>
    </row>
    <row r="23" spans="1:5" ht="21" customHeight="1" x14ac:dyDescent="0.25">
      <c r="A23" s="34" t="s">
        <v>38</v>
      </c>
      <c r="B23" s="19">
        <v>0</v>
      </c>
      <c r="C23" s="19">
        <v>111554.76999999999</v>
      </c>
      <c r="D23" s="24">
        <f t="shared" si="0"/>
        <v>111554.76999999999</v>
      </c>
    </row>
    <row r="24" spans="1:5" ht="21" customHeight="1" x14ac:dyDescent="0.25">
      <c r="A24" s="34" t="s">
        <v>39</v>
      </c>
      <c r="B24" s="158">
        <v>0</v>
      </c>
      <c r="C24" s="19">
        <v>7210.01</v>
      </c>
      <c r="D24" s="24">
        <f>SUM(B24:C24)</f>
        <v>7210.01</v>
      </c>
    </row>
    <row r="25" spans="1:5" ht="21" customHeight="1" x14ac:dyDescent="0.25">
      <c r="A25" s="230" t="s">
        <v>591</v>
      </c>
      <c r="B25" s="244"/>
      <c r="C25" s="245"/>
      <c r="D25" s="246"/>
    </row>
    <row r="26" spans="1:5" ht="21" customHeight="1" x14ac:dyDescent="0.25">
      <c r="A26" s="232" t="s">
        <v>592</v>
      </c>
      <c r="B26" s="158">
        <v>0</v>
      </c>
      <c r="C26" s="19">
        <v>72990</v>
      </c>
      <c r="D26" s="289">
        <f t="shared" ref="D26:D31" si="1">SUM(B26:C26)</f>
        <v>72990</v>
      </c>
      <c r="E26" s="288"/>
    </row>
    <row r="27" spans="1:5" ht="21" customHeight="1" x14ac:dyDescent="0.25">
      <c r="A27" s="232" t="s">
        <v>593</v>
      </c>
      <c r="B27" s="158">
        <v>0</v>
      </c>
      <c r="C27" s="290">
        <v>57674</v>
      </c>
      <c r="D27" s="289">
        <f t="shared" si="1"/>
        <v>57674</v>
      </c>
      <c r="E27" s="288"/>
    </row>
    <row r="28" spans="1:5" ht="21" customHeight="1" x14ac:dyDescent="0.25">
      <c r="A28" s="232" t="s">
        <v>594</v>
      </c>
      <c r="B28" s="158">
        <v>0</v>
      </c>
      <c r="C28" s="19">
        <v>285252</v>
      </c>
      <c r="D28" s="289">
        <f t="shared" si="1"/>
        <v>285252</v>
      </c>
      <c r="E28" s="288"/>
    </row>
    <row r="29" spans="1:5" ht="21" customHeight="1" x14ac:dyDescent="0.25">
      <c r="A29" s="232" t="s">
        <v>595</v>
      </c>
      <c r="B29" s="158">
        <v>0</v>
      </c>
      <c r="C29" s="290">
        <v>133970</v>
      </c>
      <c r="D29" s="289">
        <f t="shared" si="1"/>
        <v>133970</v>
      </c>
      <c r="E29" s="288"/>
    </row>
    <row r="30" spans="1:5" ht="21" customHeight="1" x14ac:dyDescent="0.25">
      <c r="A30" s="232" t="s">
        <v>596</v>
      </c>
      <c r="B30" s="158">
        <v>0</v>
      </c>
      <c r="C30" s="290">
        <v>64000</v>
      </c>
      <c r="D30" s="289">
        <f t="shared" si="1"/>
        <v>64000</v>
      </c>
      <c r="E30" s="288"/>
    </row>
    <row r="31" spans="1:5" ht="21" customHeight="1" x14ac:dyDescent="0.25">
      <c r="A31" s="232" t="s">
        <v>597</v>
      </c>
      <c r="B31" s="158">
        <v>0</v>
      </c>
      <c r="C31" s="19">
        <v>144800</v>
      </c>
      <c r="D31" s="289">
        <f t="shared" si="1"/>
        <v>144800</v>
      </c>
      <c r="E31" s="288"/>
    </row>
    <row r="32" spans="1:5" ht="24.75" customHeight="1" x14ac:dyDescent="0.25">
      <c r="A32" s="34"/>
      <c r="B32" s="218">
        <f>SUM(B4:B24)</f>
        <v>5138050.1500000013</v>
      </c>
      <c r="C32" s="218">
        <f>SUM(C4:C31)</f>
        <v>4579894.3499999996</v>
      </c>
      <c r="D32" s="218">
        <f>SUM(D4:D31)</f>
        <v>9717944.5</v>
      </c>
    </row>
    <row r="34" spans="1:1" x14ac:dyDescent="0.25">
      <c r="A34" s="182" t="s">
        <v>687</v>
      </c>
    </row>
    <row r="35" spans="1:1" x14ac:dyDescent="0.25">
      <c r="A35" s="8" t="s">
        <v>692</v>
      </c>
    </row>
    <row r="36" spans="1:1" x14ac:dyDescent="0.25">
      <c r="A36" s="8" t="s">
        <v>693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68"/>
  <sheetViews>
    <sheetView zoomScaleNormal="100" zoomScaleSheetLayoutView="90" workbookViewId="0">
      <pane ySplit="1" topLeftCell="A62" activePane="bottomLeft" state="frozen"/>
      <selection pane="bottomLeft" activeCell="J76" sqref="J76"/>
    </sheetView>
  </sheetViews>
  <sheetFormatPr defaultRowHeight="15" x14ac:dyDescent="0.25"/>
  <cols>
    <col min="1" max="1" width="6" style="46" customWidth="1"/>
    <col min="2" max="2" width="13.42578125" style="46" customWidth="1"/>
    <col min="3" max="3" width="45.7109375" style="46" customWidth="1"/>
    <col min="4" max="4" width="17" style="47" bestFit="1" customWidth="1"/>
    <col min="5" max="5" width="15.5703125" style="46" customWidth="1"/>
    <col min="6" max="6" width="14.140625" style="46" customWidth="1"/>
    <col min="7" max="7" width="13.85546875" style="16" customWidth="1"/>
    <col min="8" max="8" width="9.140625" style="74"/>
    <col min="9" max="9" width="19.7109375" style="74" customWidth="1"/>
    <col min="10" max="10" width="17.42578125" style="16" customWidth="1"/>
    <col min="11" max="11" width="10.28515625" style="16" customWidth="1"/>
    <col min="12" max="120" width="9.140625" style="16"/>
  </cols>
  <sheetData>
    <row r="1" spans="1:120" s="11" customFormat="1" ht="72" customHeight="1" x14ac:dyDescent="0.2">
      <c r="A1" s="42" t="s">
        <v>4</v>
      </c>
      <c r="B1" s="42" t="s">
        <v>5</v>
      </c>
      <c r="C1" s="42" t="s">
        <v>6</v>
      </c>
      <c r="D1" s="43" t="s">
        <v>7</v>
      </c>
      <c r="E1" s="44" t="s">
        <v>10</v>
      </c>
      <c r="F1" s="44" t="s">
        <v>8</v>
      </c>
      <c r="G1" s="13"/>
      <c r="H1" s="69"/>
      <c r="I1" s="6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</row>
    <row r="2" spans="1:120" s="12" customFormat="1" ht="15" customHeight="1" x14ac:dyDescent="0.2">
      <c r="A2" s="80" t="s">
        <v>19</v>
      </c>
      <c r="B2" s="48"/>
      <c r="C2" s="164"/>
      <c r="D2" s="86"/>
      <c r="E2" s="48"/>
      <c r="F2" s="48"/>
    </row>
    <row r="3" spans="1:120" s="12" customFormat="1" ht="15" customHeight="1" x14ac:dyDescent="0.2">
      <c r="A3" s="58">
        <v>1</v>
      </c>
      <c r="B3" s="109">
        <v>2010</v>
      </c>
      <c r="C3" s="167" t="s">
        <v>300</v>
      </c>
      <c r="D3" s="110">
        <v>14575</v>
      </c>
      <c r="E3" s="88"/>
      <c r="F3" s="35" t="s">
        <v>47</v>
      </c>
      <c r="G3" s="127"/>
      <c r="H3" s="70"/>
      <c r="I3" s="70"/>
    </row>
    <row r="4" spans="1:120" s="12" customFormat="1" ht="15" customHeight="1" x14ac:dyDescent="0.2">
      <c r="A4" s="58">
        <v>2</v>
      </c>
      <c r="B4" s="109">
        <v>2010</v>
      </c>
      <c r="C4" s="167" t="s">
        <v>301</v>
      </c>
      <c r="D4" s="110">
        <v>15250</v>
      </c>
      <c r="E4" s="88"/>
      <c r="F4" s="35" t="s">
        <v>47</v>
      </c>
      <c r="G4" s="127"/>
      <c r="H4" s="70"/>
      <c r="I4" s="70"/>
    </row>
    <row r="5" spans="1:120" s="12" customFormat="1" ht="15" customHeight="1" x14ac:dyDescent="0.2">
      <c r="A5" s="58">
        <v>3</v>
      </c>
      <c r="B5" s="109">
        <v>2010</v>
      </c>
      <c r="C5" s="167" t="s">
        <v>302</v>
      </c>
      <c r="D5" s="110">
        <v>4731</v>
      </c>
      <c r="E5" s="88"/>
      <c r="F5" s="35" t="s">
        <v>47</v>
      </c>
      <c r="G5" s="127"/>
      <c r="H5" s="70"/>
      <c r="I5" s="70"/>
    </row>
    <row r="6" spans="1:120" s="12" customFormat="1" ht="15" customHeight="1" x14ac:dyDescent="0.2">
      <c r="A6" s="58">
        <v>4</v>
      </c>
      <c r="B6" s="109">
        <v>2010</v>
      </c>
      <c r="C6" s="167" t="s">
        <v>302</v>
      </c>
      <c r="D6" s="110">
        <v>12550</v>
      </c>
      <c r="E6" s="88"/>
      <c r="F6" s="35" t="s">
        <v>47</v>
      </c>
      <c r="G6" s="127"/>
      <c r="H6" s="70"/>
      <c r="I6" s="70"/>
    </row>
    <row r="7" spans="1:120" s="12" customFormat="1" ht="15" customHeight="1" x14ac:dyDescent="0.2">
      <c r="A7" s="58">
        <v>5</v>
      </c>
      <c r="B7" s="105">
        <v>2011</v>
      </c>
      <c r="C7" s="165" t="s">
        <v>303</v>
      </c>
      <c r="D7" s="106">
        <v>15190</v>
      </c>
      <c r="E7" s="88"/>
      <c r="F7" s="35" t="s">
        <v>47</v>
      </c>
      <c r="G7" s="127"/>
      <c r="H7" s="70"/>
      <c r="I7" s="70"/>
    </row>
    <row r="8" spans="1:120" s="12" customFormat="1" ht="15" customHeight="1" x14ac:dyDescent="0.2">
      <c r="A8" s="58">
        <v>6</v>
      </c>
      <c r="B8" s="105">
        <v>2013</v>
      </c>
      <c r="C8" s="165" t="s">
        <v>246</v>
      </c>
      <c r="D8" s="106">
        <v>4499</v>
      </c>
      <c r="E8" s="88"/>
      <c r="F8" s="35" t="s">
        <v>47</v>
      </c>
      <c r="G8" s="127"/>
      <c r="H8" s="70"/>
      <c r="I8" s="70"/>
      <c r="J8" s="70"/>
    </row>
    <row r="9" spans="1:120" s="12" customFormat="1" ht="15" customHeight="1" x14ac:dyDescent="0.2">
      <c r="A9" s="58">
        <v>7</v>
      </c>
      <c r="B9" s="105">
        <v>2011</v>
      </c>
      <c r="C9" s="165" t="s">
        <v>299</v>
      </c>
      <c r="D9" s="106">
        <v>2099</v>
      </c>
      <c r="E9" s="88"/>
      <c r="F9" s="35" t="s">
        <v>47</v>
      </c>
      <c r="G9" s="127"/>
      <c r="H9" s="70"/>
      <c r="I9" s="156" t="s">
        <v>47</v>
      </c>
      <c r="J9" s="268">
        <v>3067713.0500000003</v>
      </c>
    </row>
    <row r="10" spans="1:120" s="12" customFormat="1" ht="15" customHeight="1" x14ac:dyDescent="0.2">
      <c r="A10" s="58">
        <v>8</v>
      </c>
      <c r="B10" s="105">
        <v>2011</v>
      </c>
      <c r="C10" s="165" t="s">
        <v>126</v>
      </c>
      <c r="D10" s="106">
        <v>1485.41</v>
      </c>
      <c r="E10" s="88"/>
      <c r="F10" s="35" t="s">
        <v>47</v>
      </c>
      <c r="G10" s="127"/>
      <c r="H10" s="70"/>
      <c r="I10" s="156" t="s">
        <v>51</v>
      </c>
      <c r="J10" s="269">
        <v>624491.12</v>
      </c>
    </row>
    <row r="11" spans="1:120" s="12" customFormat="1" ht="15" customHeight="1" x14ac:dyDescent="0.2">
      <c r="A11" s="58">
        <v>9</v>
      </c>
      <c r="B11" s="107">
        <v>2011</v>
      </c>
      <c r="C11" s="166" t="s">
        <v>304</v>
      </c>
      <c r="D11" s="108">
        <v>3780</v>
      </c>
      <c r="E11" s="88"/>
      <c r="F11" s="35" t="s">
        <v>47</v>
      </c>
      <c r="G11" s="127"/>
      <c r="H11" s="70"/>
      <c r="I11" s="70"/>
    </row>
    <row r="12" spans="1:120" s="12" customFormat="1" ht="15" customHeight="1" x14ac:dyDescent="0.2">
      <c r="A12" s="58">
        <v>10</v>
      </c>
      <c r="B12" s="107">
        <v>2012</v>
      </c>
      <c r="C12" s="166" t="s">
        <v>305</v>
      </c>
      <c r="D12" s="108">
        <v>369</v>
      </c>
      <c r="E12" s="88"/>
      <c r="F12" s="35" t="s">
        <v>47</v>
      </c>
      <c r="G12" s="127"/>
      <c r="H12" s="70"/>
      <c r="I12" s="70"/>
    </row>
    <row r="13" spans="1:120" s="12" customFormat="1" ht="15" customHeight="1" x14ac:dyDescent="0.2">
      <c r="A13" s="58">
        <v>11</v>
      </c>
      <c r="B13" s="107">
        <v>2012</v>
      </c>
      <c r="C13" s="166" t="s">
        <v>305</v>
      </c>
      <c r="D13" s="108">
        <v>369</v>
      </c>
      <c r="E13" s="88"/>
      <c r="F13" s="35" t="s">
        <v>47</v>
      </c>
      <c r="G13" s="127"/>
      <c r="H13" s="70"/>
      <c r="I13" s="70"/>
    </row>
    <row r="14" spans="1:120" s="12" customFormat="1" ht="15" customHeight="1" x14ac:dyDescent="0.2">
      <c r="A14" s="58">
        <v>12</v>
      </c>
      <c r="B14" s="107">
        <v>2012</v>
      </c>
      <c r="C14" s="166" t="s">
        <v>305</v>
      </c>
      <c r="D14" s="108">
        <v>339</v>
      </c>
      <c r="E14" s="88"/>
      <c r="F14" s="35" t="s">
        <v>47</v>
      </c>
      <c r="G14" s="127"/>
      <c r="H14" s="70"/>
      <c r="I14" s="70"/>
    </row>
    <row r="15" spans="1:120" s="12" customFormat="1" ht="15" customHeight="1" x14ac:dyDescent="0.2">
      <c r="A15" s="58">
        <v>13</v>
      </c>
      <c r="B15" s="109">
        <v>2012</v>
      </c>
      <c r="C15" s="167" t="s">
        <v>306</v>
      </c>
      <c r="D15" s="110">
        <v>580</v>
      </c>
      <c r="E15" s="88"/>
      <c r="F15" s="35" t="s">
        <v>47</v>
      </c>
      <c r="G15" s="127"/>
      <c r="H15" s="70"/>
      <c r="I15" s="70"/>
    </row>
    <row r="16" spans="1:120" s="12" customFormat="1" ht="15" customHeight="1" x14ac:dyDescent="0.2">
      <c r="A16" s="58">
        <v>14</v>
      </c>
      <c r="B16" s="109">
        <v>2012</v>
      </c>
      <c r="C16" s="167" t="s">
        <v>307</v>
      </c>
      <c r="D16" s="110">
        <v>2512.89</v>
      </c>
      <c r="E16" s="88"/>
      <c r="F16" s="35" t="s">
        <v>47</v>
      </c>
      <c r="G16" s="127"/>
      <c r="H16" s="70"/>
      <c r="I16" s="70"/>
    </row>
    <row r="17" spans="1:9" s="12" customFormat="1" ht="15" customHeight="1" x14ac:dyDescent="0.2">
      <c r="A17" s="58">
        <v>15</v>
      </c>
      <c r="B17" s="109">
        <v>2012</v>
      </c>
      <c r="C17" s="167" t="s">
        <v>308</v>
      </c>
      <c r="D17" s="110">
        <v>4731</v>
      </c>
      <c r="E17" s="88"/>
      <c r="F17" s="35" t="s">
        <v>47</v>
      </c>
      <c r="G17" s="127"/>
      <c r="H17" s="70"/>
      <c r="I17" s="267"/>
    </row>
    <row r="18" spans="1:9" s="12" customFormat="1" ht="15" customHeight="1" x14ac:dyDescent="0.2">
      <c r="A18" s="58">
        <v>16</v>
      </c>
      <c r="B18" s="109">
        <v>2012</v>
      </c>
      <c r="C18" s="167" t="s">
        <v>309</v>
      </c>
      <c r="D18" s="110">
        <v>18180</v>
      </c>
      <c r="E18" s="88"/>
      <c r="F18" s="35" t="s">
        <v>47</v>
      </c>
      <c r="G18" s="127"/>
      <c r="H18" s="70"/>
      <c r="I18" s="266"/>
    </row>
    <row r="19" spans="1:9" s="12" customFormat="1" ht="15" customHeight="1" x14ac:dyDescent="0.2">
      <c r="A19" s="58">
        <v>17</v>
      </c>
      <c r="B19" s="109">
        <v>2012</v>
      </c>
      <c r="C19" s="167" t="s">
        <v>310</v>
      </c>
      <c r="D19" s="110">
        <v>19557</v>
      </c>
      <c r="E19" s="88"/>
      <c r="F19" s="35" t="s">
        <v>47</v>
      </c>
      <c r="G19" s="127"/>
      <c r="H19" s="70"/>
      <c r="I19" s="266"/>
    </row>
    <row r="20" spans="1:9" s="12" customFormat="1" ht="15" customHeight="1" x14ac:dyDescent="0.2">
      <c r="A20" s="58">
        <v>18</v>
      </c>
      <c r="B20" s="107">
        <v>2013</v>
      </c>
      <c r="C20" s="165" t="s">
        <v>311</v>
      </c>
      <c r="D20" s="106">
        <v>499</v>
      </c>
      <c r="E20" s="88"/>
      <c r="F20" s="35" t="s">
        <v>47</v>
      </c>
      <c r="G20" s="127"/>
      <c r="H20" s="70"/>
      <c r="I20" s="70"/>
    </row>
    <row r="21" spans="1:9" s="12" customFormat="1" ht="15" customHeight="1" x14ac:dyDescent="0.2">
      <c r="A21" s="58">
        <v>19</v>
      </c>
      <c r="B21" s="107">
        <v>2013</v>
      </c>
      <c r="C21" s="165" t="s">
        <v>311</v>
      </c>
      <c r="D21" s="106">
        <v>499</v>
      </c>
      <c r="E21" s="88"/>
      <c r="F21" s="35" t="s">
        <v>47</v>
      </c>
      <c r="G21" s="127"/>
      <c r="H21" s="70"/>
      <c r="I21" s="70"/>
    </row>
    <row r="22" spans="1:9" s="12" customFormat="1" ht="15" customHeight="1" x14ac:dyDescent="0.2">
      <c r="A22" s="58">
        <v>20</v>
      </c>
      <c r="B22" s="107">
        <v>2013</v>
      </c>
      <c r="C22" s="167" t="s">
        <v>312</v>
      </c>
      <c r="D22" s="110">
        <v>469</v>
      </c>
      <c r="E22" s="88"/>
      <c r="F22" s="35" t="s">
        <v>47</v>
      </c>
      <c r="G22" s="127"/>
      <c r="H22" s="70"/>
      <c r="I22" s="70"/>
    </row>
    <row r="23" spans="1:9" s="12" customFormat="1" ht="15" customHeight="1" x14ac:dyDescent="0.2">
      <c r="A23" s="58">
        <v>21</v>
      </c>
      <c r="B23" s="107">
        <v>2013</v>
      </c>
      <c r="C23" s="166" t="s">
        <v>313</v>
      </c>
      <c r="D23" s="110">
        <v>2149</v>
      </c>
      <c r="E23" s="88"/>
      <c r="F23" s="35" t="s">
        <v>47</v>
      </c>
      <c r="G23" s="127"/>
      <c r="H23" s="70"/>
      <c r="I23" s="70"/>
    </row>
    <row r="24" spans="1:9" s="12" customFormat="1" ht="15" customHeight="1" x14ac:dyDescent="0.2">
      <c r="A24" s="58">
        <v>22</v>
      </c>
      <c r="B24" s="107">
        <v>2013</v>
      </c>
      <c r="C24" s="166" t="s">
        <v>313</v>
      </c>
      <c r="D24" s="110">
        <v>2149</v>
      </c>
      <c r="E24" s="88"/>
      <c r="F24" s="35" t="s">
        <v>47</v>
      </c>
      <c r="G24" s="127"/>
      <c r="H24" s="70"/>
      <c r="I24" s="70"/>
    </row>
    <row r="25" spans="1:9" s="12" customFormat="1" ht="15" customHeight="1" x14ac:dyDescent="0.2">
      <c r="A25" s="58">
        <v>23</v>
      </c>
      <c r="B25" s="107">
        <v>2013</v>
      </c>
      <c r="C25" s="166" t="s">
        <v>313</v>
      </c>
      <c r="D25" s="110">
        <v>2249</v>
      </c>
      <c r="E25" s="88"/>
      <c r="F25" s="35" t="s">
        <v>47</v>
      </c>
      <c r="G25" s="127"/>
      <c r="H25" s="70"/>
      <c r="I25" s="70"/>
    </row>
    <row r="26" spans="1:9" s="12" customFormat="1" ht="15" customHeight="1" x14ac:dyDescent="0.2">
      <c r="A26" s="58">
        <v>24</v>
      </c>
      <c r="B26" s="107">
        <v>2013</v>
      </c>
      <c r="C26" s="166" t="s">
        <v>313</v>
      </c>
      <c r="D26" s="108">
        <v>2099</v>
      </c>
      <c r="E26" s="88"/>
      <c r="F26" s="35" t="s">
        <v>47</v>
      </c>
      <c r="G26" s="127"/>
      <c r="H26" s="70"/>
      <c r="I26" s="70"/>
    </row>
    <row r="27" spans="1:9" s="12" customFormat="1" ht="15" customHeight="1" x14ac:dyDescent="0.2">
      <c r="A27" s="58">
        <v>25</v>
      </c>
      <c r="B27" s="107">
        <v>2013</v>
      </c>
      <c r="C27" s="166" t="s">
        <v>314</v>
      </c>
      <c r="D27" s="108">
        <v>2099</v>
      </c>
      <c r="E27" s="88"/>
      <c r="F27" s="35" t="s">
        <v>47</v>
      </c>
      <c r="G27" s="127"/>
      <c r="H27" s="70"/>
      <c r="I27" s="70"/>
    </row>
    <row r="28" spans="1:9" s="12" customFormat="1" ht="15" customHeight="1" x14ac:dyDescent="0.2">
      <c r="A28" s="58">
        <v>26</v>
      </c>
      <c r="B28" s="105">
        <v>2013</v>
      </c>
      <c r="C28" s="165" t="s">
        <v>311</v>
      </c>
      <c r="D28" s="106">
        <v>499</v>
      </c>
      <c r="E28" s="88"/>
      <c r="F28" s="35" t="s">
        <v>47</v>
      </c>
      <c r="G28" s="127"/>
      <c r="H28" s="70"/>
      <c r="I28" s="70"/>
    </row>
    <row r="29" spans="1:9" s="12" customFormat="1" ht="15" customHeight="1" x14ac:dyDescent="0.2">
      <c r="A29" s="58">
        <v>27</v>
      </c>
      <c r="B29" s="105">
        <v>2013</v>
      </c>
      <c r="C29" s="165" t="s">
        <v>315</v>
      </c>
      <c r="D29" s="106">
        <v>34999.65</v>
      </c>
      <c r="E29" s="88"/>
      <c r="F29" s="35" t="s">
        <v>47</v>
      </c>
      <c r="G29" s="127"/>
      <c r="H29" s="70"/>
      <c r="I29" s="70"/>
    </row>
    <row r="30" spans="1:9" s="12" customFormat="1" ht="15" customHeight="1" x14ac:dyDescent="0.2">
      <c r="A30" s="58">
        <v>28</v>
      </c>
      <c r="B30" s="107">
        <v>2013</v>
      </c>
      <c r="C30" s="166" t="s">
        <v>314</v>
      </c>
      <c r="D30" s="108">
        <v>2099</v>
      </c>
      <c r="E30" s="88"/>
      <c r="F30" s="35" t="s">
        <v>47</v>
      </c>
      <c r="G30" s="127"/>
      <c r="H30" s="70"/>
      <c r="I30" s="70"/>
    </row>
    <row r="31" spans="1:9" s="12" customFormat="1" ht="15" customHeight="1" x14ac:dyDescent="0.2">
      <c r="A31" s="58">
        <v>29</v>
      </c>
      <c r="B31" s="105">
        <v>2013</v>
      </c>
      <c r="C31" s="165" t="s">
        <v>316</v>
      </c>
      <c r="D31" s="106">
        <v>2099</v>
      </c>
      <c r="E31" s="88"/>
      <c r="F31" s="35" t="s">
        <v>47</v>
      </c>
      <c r="G31" s="127"/>
      <c r="H31" s="70"/>
      <c r="I31" s="70"/>
    </row>
    <row r="32" spans="1:9" s="12" customFormat="1" ht="15" customHeight="1" x14ac:dyDescent="0.2">
      <c r="A32" s="58">
        <v>30</v>
      </c>
      <c r="B32" s="105">
        <v>2013</v>
      </c>
      <c r="C32" s="165" t="s">
        <v>311</v>
      </c>
      <c r="D32" s="106">
        <v>499</v>
      </c>
      <c r="E32" s="88"/>
      <c r="F32" s="35" t="s">
        <v>47</v>
      </c>
      <c r="G32" s="127"/>
      <c r="H32" s="70"/>
      <c r="I32" s="70"/>
    </row>
    <row r="33" spans="1:9" s="12" customFormat="1" ht="15" customHeight="1" x14ac:dyDescent="0.2">
      <c r="A33" s="58">
        <v>31</v>
      </c>
      <c r="B33" s="111">
        <v>2013</v>
      </c>
      <c r="C33" s="168" t="s">
        <v>317</v>
      </c>
      <c r="D33" s="112">
        <v>4298</v>
      </c>
      <c r="E33" s="88"/>
      <c r="F33" s="35" t="s">
        <v>47</v>
      </c>
      <c r="G33" s="127"/>
      <c r="H33" s="70"/>
      <c r="I33" s="70"/>
    </row>
    <row r="34" spans="1:9" s="12" customFormat="1" ht="15" customHeight="1" x14ac:dyDescent="0.2">
      <c r="A34" s="58">
        <v>32</v>
      </c>
      <c r="B34" s="111">
        <v>2013</v>
      </c>
      <c r="C34" s="168" t="s">
        <v>318</v>
      </c>
      <c r="D34" s="112">
        <v>759</v>
      </c>
      <c r="E34" s="88"/>
      <c r="F34" s="35" t="s">
        <v>47</v>
      </c>
      <c r="G34" s="127"/>
      <c r="H34" s="70"/>
      <c r="I34" s="70"/>
    </row>
    <row r="35" spans="1:9" s="12" customFormat="1" ht="15" customHeight="1" x14ac:dyDescent="0.2">
      <c r="A35" s="58">
        <v>33</v>
      </c>
      <c r="B35" s="111">
        <v>2013</v>
      </c>
      <c r="C35" s="168" t="s">
        <v>318</v>
      </c>
      <c r="D35" s="112">
        <v>759</v>
      </c>
      <c r="E35" s="88"/>
      <c r="F35" s="35" t="s">
        <v>47</v>
      </c>
      <c r="G35" s="127"/>
      <c r="H35" s="70"/>
      <c r="I35" s="70"/>
    </row>
    <row r="36" spans="1:9" s="12" customFormat="1" ht="15" customHeight="1" x14ac:dyDescent="0.2">
      <c r="A36" s="58">
        <v>34</v>
      </c>
      <c r="B36" s="111">
        <v>2013</v>
      </c>
      <c r="C36" s="168" t="s">
        <v>316</v>
      </c>
      <c r="D36" s="112">
        <v>2148.9899999999998</v>
      </c>
      <c r="E36" s="88"/>
      <c r="F36" s="35" t="s">
        <v>47</v>
      </c>
      <c r="G36" s="127"/>
      <c r="H36" s="70"/>
      <c r="I36" s="70"/>
    </row>
    <row r="37" spans="1:9" s="12" customFormat="1" ht="15" customHeight="1" x14ac:dyDescent="0.2">
      <c r="A37" s="58">
        <v>35</v>
      </c>
      <c r="B37" s="105">
        <v>2014</v>
      </c>
      <c r="C37" s="165" t="s">
        <v>316</v>
      </c>
      <c r="D37" s="106">
        <v>3599</v>
      </c>
      <c r="E37" s="88"/>
      <c r="F37" s="35" t="s">
        <v>47</v>
      </c>
      <c r="G37" s="127"/>
      <c r="H37" s="70"/>
      <c r="I37" s="70"/>
    </row>
    <row r="38" spans="1:9" s="12" customFormat="1" ht="15" customHeight="1" x14ac:dyDescent="0.2">
      <c r="A38" s="58">
        <v>36</v>
      </c>
      <c r="B38" s="105">
        <v>2014</v>
      </c>
      <c r="C38" s="165" t="s">
        <v>316</v>
      </c>
      <c r="D38" s="106">
        <v>2249.0100000000002</v>
      </c>
      <c r="E38" s="88"/>
      <c r="F38" s="35" t="s">
        <v>47</v>
      </c>
      <c r="G38" s="127"/>
      <c r="H38" s="70"/>
      <c r="I38" s="70"/>
    </row>
    <row r="39" spans="1:9" s="12" customFormat="1" ht="15" customHeight="1" x14ac:dyDescent="0.2">
      <c r="A39" s="58">
        <v>37</v>
      </c>
      <c r="B39" s="105">
        <v>2014</v>
      </c>
      <c r="C39" s="165" t="s">
        <v>319</v>
      </c>
      <c r="D39" s="106">
        <v>2189.4</v>
      </c>
      <c r="E39" s="88"/>
      <c r="F39" s="35" t="s">
        <v>47</v>
      </c>
      <c r="G39" s="127"/>
      <c r="H39" s="70"/>
      <c r="I39" s="70"/>
    </row>
    <row r="40" spans="1:9" s="12" customFormat="1" ht="15" customHeight="1" x14ac:dyDescent="0.2">
      <c r="A40" s="58">
        <v>38</v>
      </c>
      <c r="B40" s="105">
        <v>2014</v>
      </c>
      <c r="C40" s="165" t="s">
        <v>320</v>
      </c>
      <c r="D40" s="106">
        <v>279</v>
      </c>
      <c r="E40" s="88"/>
      <c r="F40" s="35" t="s">
        <v>47</v>
      </c>
      <c r="G40" s="127"/>
      <c r="H40" s="70"/>
      <c r="I40" s="70"/>
    </row>
    <row r="41" spans="1:9" s="12" customFormat="1" ht="15" customHeight="1" x14ac:dyDescent="0.2">
      <c r="A41" s="58">
        <v>39</v>
      </c>
      <c r="B41" s="105">
        <v>2014</v>
      </c>
      <c r="C41" s="165" t="s">
        <v>316</v>
      </c>
      <c r="D41" s="106">
        <v>2249</v>
      </c>
      <c r="E41" s="88"/>
      <c r="F41" s="35" t="s">
        <v>47</v>
      </c>
      <c r="G41" s="127"/>
      <c r="H41" s="70"/>
      <c r="I41" s="70"/>
    </row>
    <row r="42" spans="1:9" s="12" customFormat="1" ht="15" customHeight="1" x14ac:dyDescent="0.2">
      <c r="A42" s="58">
        <v>40</v>
      </c>
      <c r="B42" s="105">
        <v>2014</v>
      </c>
      <c r="C42" s="165" t="s">
        <v>321</v>
      </c>
      <c r="D42" s="106">
        <v>2899</v>
      </c>
      <c r="E42" s="88"/>
      <c r="F42" s="35" t="s">
        <v>47</v>
      </c>
      <c r="G42" s="127"/>
      <c r="H42" s="70"/>
      <c r="I42" s="70"/>
    </row>
    <row r="43" spans="1:9" s="12" customFormat="1" ht="15" customHeight="1" x14ac:dyDescent="0.2">
      <c r="A43" s="58">
        <v>41</v>
      </c>
      <c r="B43" s="105">
        <v>2014</v>
      </c>
      <c r="C43" s="165" t="s">
        <v>316</v>
      </c>
      <c r="D43" s="106">
        <v>2349</v>
      </c>
      <c r="E43" s="88"/>
      <c r="F43" s="35" t="s">
        <v>47</v>
      </c>
      <c r="G43" s="127"/>
      <c r="H43" s="70"/>
      <c r="I43" s="70"/>
    </row>
    <row r="44" spans="1:9" s="12" customFormat="1" ht="15" customHeight="1" x14ac:dyDescent="0.2">
      <c r="A44" s="58">
        <v>42</v>
      </c>
      <c r="B44" s="105">
        <v>2014</v>
      </c>
      <c r="C44" s="165" t="s">
        <v>316</v>
      </c>
      <c r="D44" s="106">
        <v>2239</v>
      </c>
      <c r="E44" s="88"/>
      <c r="F44" s="35" t="s">
        <v>47</v>
      </c>
      <c r="G44" s="127"/>
      <c r="H44" s="70"/>
      <c r="I44" s="70"/>
    </row>
    <row r="45" spans="1:9" s="12" customFormat="1" ht="15" customHeight="1" x14ac:dyDescent="0.2">
      <c r="A45" s="58">
        <v>43</v>
      </c>
      <c r="B45" s="105">
        <v>2014</v>
      </c>
      <c r="C45" s="165" t="s">
        <v>316</v>
      </c>
      <c r="D45" s="106">
        <v>2239</v>
      </c>
      <c r="E45" s="88"/>
      <c r="F45" s="35" t="s">
        <v>47</v>
      </c>
      <c r="G45" s="127"/>
      <c r="H45" s="70"/>
      <c r="I45" s="70"/>
    </row>
    <row r="46" spans="1:9" s="12" customFormat="1" ht="15" customHeight="1" x14ac:dyDescent="0.2">
      <c r="A46" s="58">
        <v>44</v>
      </c>
      <c r="B46" s="105">
        <v>2014</v>
      </c>
      <c r="C46" s="165" t="s">
        <v>316</v>
      </c>
      <c r="D46" s="106">
        <v>2239</v>
      </c>
      <c r="E46" s="88"/>
      <c r="F46" s="35" t="s">
        <v>47</v>
      </c>
      <c r="G46" s="127"/>
      <c r="H46" s="70"/>
      <c r="I46" s="70"/>
    </row>
    <row r="47" spans="1:9" s="12" customFormat="1" ht="15" customHeight="1" x14ac:dyDescent="0.2">
      <c r="A47" s="58">
        <v>45</v>
      </c>
      <c r="B47" s="105">
        <v>2014</v>
      </c>
      <c r="C47" s="165" t="s">
        <v>316</v>
      </c>
      <c r="D47" s="106">
        <v>2239</v>
      </c>
      <c r="E47" s="88"/>
      <c r="F47" s="35" t="s">
        <v>47</v>
      </c>
      <c r="G47" s="127"/>
      <c r="H47" s="70"/>
      <c r="I47" s="70"/>
    </row>
    <row r="48" spans="1:9" s="12" customFormat="1" ht="15" customHeight="1" x14ac:dyDescent="0.2">
      <c r="A48" s="58">
        <v>46</v>
      </c>
      <c r="B48" s="105">
        <v>2014</v>
      </c>
      <c r="C48" s="165" t="s">
        <v>316</v>
      </c>
      <c r="D48" s="106">
        <v>2239</v>
      </c>
      <c r="E48" s="88"/>
      <c r="F48" s="35" t="s">
        <v>47</v>
      </c>
      <c r="G48" s="127"/>
      <c r="H48" s="70"/>
      <c r="I48" s="70"/>
    </row>
    <row r="49" spans="1:9" s="12" customFormat="1" ht="15" customHeight="1" x14ac:dyDescent="0.2">
      <c r="A49" s="58">
        <v>47</v>
      </c>
      <c r="B49" s="105">
        <v>2014</v>
      </c>
      <c r="C49" s="165" t="s">
        <v>316</v>
      </c>
      <c r="D49" s="106">
        <v>2239</v>
      </c>
      <c r="E49" s="88"/>
      <c r="F49" s="35" t="s">
        <v>47</v>
      </c>
      <c r="G49" s="127"/>
      <c r="H49" s="70"/>
      <c r="I49" s="70"/>
    </row>
    <row r="50" spans="1:9" s="12" customFormat="1" ht="15" customHeight="1" x14ac:dyDescent="0.2">
      <c r="A50" s="58">
        <v>48</v>
      </c>
      <c r="B50" s="105">
        <v>2014</v>
      </c>
      <c r="C50" s="165" t="s">
        <v>316</v>
      </c>
      <c r="D50" s="106">
        <v>2239</v>
      </c>
      <c r="E50" s="88"/>
      <c r="F50" s="35" t="s">
        <v>47</v>
      </c>
      <c r="G50" s="127"/>
      <c r="H50" s="70"/>
      <c r="I50" s="70"/>
    </row>
    <row r="51" spans="1:9" s="12" customFormat="1" ht="15" customHeight="1" x14ac:dyDescent="0.2">
      <c r="A51" s="58">
        <v>49</v>
      </c>
      <c r="B51" s="105">
        <v>2014</v>
      </c>
      <c r="C51" s="165" t="s">
        <v>316</v>
      </c>
      <c r="D51" s="106">
        <v>2239</v>
      </c>
      <c r="E51" s="88"/>
      <c r="F51" s="35" t="s">
        <v>47</v>
      </c>
      <c r="G51" s="127"/>
      <c r="H51" s="70"/>
      <c r="I51" s="70"/>
    </row>
    <row r="52" spans="1:9" s="12" customFormat="1" ht="15" customHeight="1" x14ac:dyDescent="0.2">
      <c r="A52" s="58">
        <v>50</v>
      </c>
      <c r="B52" s="105">
        <v>2014</v>
      </c>
      <c r="C52" s="165" t="s">
        <v>316</v>
      </c>
      <c r="D52" s="106">
        <v>2239</v>
      </c>
      <c r="E52" s="88"/>
      <c r="F52" s="35" t="s">
        <v>47</v>
      </c>
      <c r="G52" s="127"/>
      <c r="H52" s="70"/>
      <c r="I52" s="70"/>
    </row>
    <row r="53" spans="1:9" s="12" customFormat="1" ht="15" customHeight="1" x14ac:dyDescent="0.2">
      <c r="A53" s="58">
        <v>51</v>
      </c>
      <c r="B53" s="105">
        <v>2014</v>
      </c>
      <c r="C53" s="165" t="s">
        <v>316</v>
      </c>
      <c r="D53" s="106">
        <v>2239</v>
      </c>
      <c r="E53" s="88"/>
      <c r="F53" s="35" t="s">
        <v>47</v>
      </c>
      <c r="G53" s="127"/>
      <c r="H53" s="70"/>
      <c r="I53" s="70"/>
    </row>
    <row r="54" spans="1:9" s="12" customFormat="1" ht="15" customHeight="1" x14ac:dyDescent="0.2">
      <c r="A54" s="58">
        <v>52</v>
      </c>
      <c r="B54" s="105">
        <v>2014</v>
      </c>
      <c r="C54" s="165" t="s">
        <v>318</v>
      </c>
      <c r="D54" s="106">
        <v>799</v>
      </c>
      <c r="E54" s="88"/>
      <c r="F54" s="35" t="s">
        <v>47</v>
      </c>
      <c r="G54" s="127"/>
      <c r="H54" s="70"/>
      <c r="I54" s="70"/>
    </row>
    <row r="55" spans="1:9" s="12" customFormat="1" ht="15" customHeight="1" x14ac:dyDescent="0.2">
      <c r="A55" s="58">
        <v>53</v>
      </c>
      <c r="B55" s="105">
        <v>2015</v>
      </c>
      <c r="C55" s="165" t="s">
        <v>322</v>
      </c>
      <c r="D55" s="106">
        <v>1790</v>
      </c>
      <c r="E55" s="88"/>
      <c r="F55" s="35" t="s">
        <v>47</v>
      </c>
      <c r="G55" s="127"/>
      <c r="H55" s="70"/>
      <c r="I55" s="70"/>
    </row>
    <row r="56" spans="1:9" s="12" customFormat="1" ht="15" customHeight="1" x14ac:dyDescent="0.2">
      <c r="A56" s="58">
        <v>54</v>
      </c>
      <c r="B56" s="105">
        <v>2015</v>
      </c>
      <c r="C56" s="168" t="s">
        <v>323</v>
      </c>
      <c r="D56" s="106">
        <v>420</v>
      </c>
      <c r="E56" s="88"/>
      <c r="F56" s="35" t="s">
        <v>47</v>
      </c>
      <c r="G56" s="127"/>
      <c r="H56" s="70"/>
      <c r="I56" s="70"/>
    </row>
    <row r="57" spans="1:9" s="12" customFormat="1" ht="15" customHeight="1" x14ac:dyDescent="0.2">
      <c r="A57" s="58">
        <v>55</v>
      </c>
      <c r="B57" s="258">
        <v>2010</v>
      </c>
      <c r="C57" s="259" t="s">
        <v>324</v>
      </c>
      <c r="D57" s="260">
        <v>2699.01</v>
      </c>
      <c r="E57" s="88"/>
      <c r="F57" s="35" t="s">
        <v>51</v>
      </c>
      <c r="G57" s="127"/>
      <c r="H57" s="70"/>
      <c r="I57" s="70"/>
    </row>
    <row r="58" spans="1:9" s="12" customFormat="1" ht="15" customHeight="1" x14ac:dyDescent="0.2">
      <c r="A58" s="58">
        <v>56</v>
      </c>
      <c r="B58" s="113">
        <v>2011</v>
      </c>
      <c r="C58" s="169" t="s">
        <v>325</v>
      </c>
      <c r="D58" s="110">
        <v>2939</v>
      </c>
      <c r="E58" s="88"/>
      <c r="F58" s="35" t="s">
        <v>51</v>
      </c>
      <c r="G58" s="127"/>
      <c r="H58" s="70"/>
      <c r="I58" s="70"/>
    </row>
    <row r="59" spans="1:9" s="12" customFormat="1" ht="15" customHeight="1" x14ac:dyDescent="0.2">
      <c r="A59" s="58">
        <v>57</v>
      </c>
      <c r="B59" s="113">
        <v>2011</v>
      </c>
      <c r="C59" s="169" t="s">
        <v>325</v>
      </c>
      <c r="D59" s="110">
        <v>2939</v>
      </c>
      <c r="E59" s="88"/>
      <c r="F59" s="35" t="s">
        <v>51</v>
      </c>
      <c r="G59" s="127"/>
      <c r="H59" s="70"/>
      <c r="I59" s="265"/>
    </row>
    <row r="60" spans="1:9" s="12" customFormat="1" ht="15" customHeight="1" x14ac:dyDescent="0.2">
      <c r="A60" s="58">
        <v>58</v>
      </c>
      <c r="B60" s="114">
        <v>2011</v>
      </c>
      <c r="C60" s="170" t="s">
        <v>324</v>
      </c>
      <c r="D60" s="118">
        <v>3830</v>
      </c>
      <c r="E60" s="88"/>
      <c r="F60" s="35" t="s">
        <v>51</v>
      </c>
      <c r="G60" s="127"/>
      <c r="H60" s="70"/>
      <c r="I60" s="266"/>
    </row>
    <row r="61" spans="1:9" s="12" customFormat="1" ht="15" customHeight="1" x14ac:dyDescent="0.2">
      <c r="A61" s="58">
        <v>59</v>
      </c>
      <c r="B61" s="114">
        <v>2012</v>
      </c>
      <c r="C61" s="170" t="s">
        <v>326</v>
      </c>
      <c r="D61" s="118">
        <v>2599</v>
      </c>
      <c r="E61" s="88"/>
      <c r="F61" s="35" t="s">
        <v>51</v>
      </c>
      <c r="G61" s="127"/>
      <c r="H61" s="70"/>
      <c r="I61" s="265"/>
    </row>
    <row r="62" spans="1:9" s="12" customFormat="1" ht="15" customHeight="1" x14ac:dyDescent="0.2">
      <c r="A62" s="58">
        <v>60</v>
      </c>
      <c r="B62" s="115">
        <v>2012</v>
      </c>
      <c r="C62" s="171" t="s">
        <v>327</v>
      </c>
      <c r="D62" s="110">
        <v>2973</v>
      </c>
      <c r="E62" s="88"/>
      <c r="F62" s="35" t="s">
        <v>51</v>
      </c>
      <c r="G62" s="127"/>
      <c r="H62" s="70"/>
      <c r="I62" s="70"/>
    </row>
    <row r="63" spans="1:9" s="12" customFormat="1" ht="15" customHeight="1" x14ac:dyDescent="0.2">
      <c r="A63" s="58">
        <v>61</v>
      </c>
      <c r="B63" s="114">
        <v>2012</v>
      </c>
      <c r="C63" s="170" t="s">
        <v>328</v>
      </c>
      <c r="D63" s="119">
        <v>2199.0100000000002</v>
      </c>
      <c r="E63" s="88"/>
      <c r="F63" s="35" t="s">
        <v>51</v>
      </c>
      <c r="G63" s="127"/>
      <c r="H63" s="70"/>
      <c r="I63" s="70"/>
    </row>
    <row r="64" spans="1:9" s="12" customFormat="1" ht="15" customHeight="1" x14ac:dyDescent="0.2">
      <c r="A64" s="58">
        <v>62</v>
      </c>
      <c r="B64" s="114">
        <v>2013</v>
      </c>
      <c r="C64" s="170" t="s">
        <v>329</v>
      </c>
      <c r="D64" s="119">
        <v>399</v>
      </c>
      <c r="E64" s="88"/>
      <c r="F64" s="35" t="s">
        <v>51</v>
      </c>
      <c r="G64" s="127"/>
      <c r="H64" s="70"/>
      <c r="I64" s="70"/>
    </row>
    <row r="65" spans="1:9" s="12" customFormat="1" ht="15" customHeight="1" x14ac:dyDescent="0.2">
      <c r="A65" s="58">
        <v>63</v>
      </c>
      <c r="B65" s="116">
        <v>2013</v>
      </c>
      <c r="C65" s="171" t="s">
        <v>588</v>
      </c>
      <c r="D65" s="110">
        <v>4352</v>
      </c>
      <c r="E65" s="88"/>
      <c r="F65" s="35" t="s">
        <v>51</v>
      </c>
      <c r="G65" s="127"/>
      <c r="H65" s="70"/>
      <c r="I65" s="70"/>
    </row>
    <row r="66" spans="1:9" s="12" customFormat="1" ht="15" customHeight="1" x14ac:dyDescent="0.2">
      <c r="A66" s="58">
        <v>64</v>
      </c>
      <c r="B66" s="116">
        <v>2014</v>
      </c>
      <c r="C66" s="171" t="s">
        <v>320</v>
      </c>
      <c r="D66" s="110">
        <v>279</v>
      </c>
      <c r="E66" s="88"/>
      <c r="F66" s="35" t="s">
        <v>51</v>
      </c>
      <c r="G66" s="127"/>
      <c r="H66" s="70"/>
      <c r="I66" s="70"/>
    </row>
    <row r="67" spans="1:9" s="12" customFormat="1" ht="15" customHeight="1" x14ac:dyDescent="0.2">
      <c r="A67" s="58">
        <v>65</v>
      </c>
      <c r="B67" s="113">
        <v>2014</v>
      </c>
      <c r="C67" s="169" t="s">
        <v>330</v>
      </c>
      <c r="D67" s="110">
        <v>2799</v>
      </c>
      <c r="E67" s="88"/>
      <c r="F67" s="35" t="s">
        <v>51</v>
      </c>
      <c r="G67" s="127"/>
      <c r="H67" s="70"/>
      <c r="I67" s="70"/>
    </row>
    <row r="68" spans="1:9" s="12" customFormat="1" ht="15" customHeight="1" x14ac:dyDescent="0.2">
      <c r="A68" s="58">
        <v>66</v>
      </c>
      <c r="B68" s="117">
        <v>2014</v>
      </c>
      <c r="C68" s="169" t="s">
        <v>330</v>
      </c>
      <c r="D68" s="110">
        <v>2799</v>
      </c>
      <c r="E68" s="88"/>
      <c r="F68" s="35" t="s">
        <v>51</v>
      </c>
      <c r="G68" s="127"/>
      <c r="H68" s="70"/>
      <c r="I68" s="70"/>
    </row>
    <row r="69" spans="1:9" s="12" customFormat="1" ht="15" customHeight="1" x14ac:dyDescent="0.2">
      <c r="A69" s="58">
        <v>67</v>
      </c>
      <c r="B69" s="113">
        <v>2014</v>
      </c>
      <c r="C69" s="169" t="s">
        <v>331</v>
      </c>
      <c r="D69" s="110">
        <v>2989</v>
      </c>
      <c r="E69" s="88"/>
      <c r="F69" s="35" t="s">
        <v>51</v>
      </c>
      <c r="G69" s="127"/>
      <c r="H69" s="70"/>
      <c r="I69" s="70"/>
    </row>
    <row r="70" spans="1:9" s="12" customFormat="1" ht="15" customHeight="1" x14ac:dyDescent="0.2">
      <c r="A70" s="58">
        <v>68</v>
      </c>
      <c r="B70" s="113">
        <v>2014</v>
      </c>
      <c r="C70" s="169" t="s">
        <v>331</v>
      </c>
      <c r="D70" s="110">
        <v>2989</v>
      </c>
      <c r="E70" s="88"/>
      <c r="F70" s="35" t="s">
        <v>51</v>
      </c>
      <c r="G70" s="127"/>
      <c r="H70" s="70"/>
      <c r="I70" s="70"/>
    </row>
    <row r="71" spans="1:9" s="12" customFormat="1" ht="15" customHeight="1" x14ac:dyDescent="0.2">
      <c r="A71" s="58">
        <v>69</v>
      </c>
      <c r="B71" s="113">
        <v>2014</v>
      </c>
      <c r="C71" s="169" t="s">
        <v>331</v>
      </c>
      <c r="D71" s="110">
        <v>2989</v>
      </c>
      <c r="E71" s="88"/>
      <c r="F71" s="35" t="s">
        <v>51</v>
      </c>
      <c r="G71" s="127"/>
      <c r="H71" s="70"/>
      <c r="I71" s="70"/>
    </row>
    <row r="72" spans="1:9" s="12" customFormat="1" ht="15" customHeight="1" x14ac:dyDescent="0.2">
      <c r="A72" s="58">
        <v>70</v>
      </c>
      <c r="B72" s="113">
        <v>2015</v>
      </c>
      <c r="C72" s="169" t="s">
        <v>332</v>
      </c>
      <c r="D72" s="263">
        <v>1099</v>
      </c>
      <c r="E72" s="88"/>
      <c r="F72" s="35" t="s">
        <v>51</v>
      </c>
      <c r="G72" s="127"/>
      <c r="H72" s="70"/>
      <c r="I72" s="70"/>
    </row>
    <row r="73" spans="1:9" s="12" customFormat="1" ht="15" customHeight="1" x14ac:dyDescent="0.2">
      <c r="A73" s="58">
        <v>71</v>
      </c>
      <c r="B73" s="113">
        <v>2015</v>
      </c>
      <c r="C73" s="169" t="s">
        <v>333</v>
      </c>
      <c r="D73" s="263">
        <v>249</v>
      </c>
      <c r="E73" s="88"/>
      <c r="F73" s="35" t="s">
        <v>51</v>
      </c>
      <c r="G73" s="127"/>
      <c r="H73" s="70"/>
      <c r="I73" s="70"/>
    </row>
    <row r="74" spans="1:9" s="12" customFormat="1" ht="15" customHeight="1" x14ac:dyDescent="0.2">
      <c r="A74" s="58">
        <v>72</v>
      </c>
      <c r="B74" s="113">
        <v>2015</v>
      </c>
      <c r="C74" s="169" t="s">
        <v>326</v>
      </c>
      <c r="D74" s="263">
        <v>3699</v>
      </c>
      <c r="E74" s="88"/>
      <c r="F74" s="35" t="s">
        <v>51</v>
      </c>
      <c r="G74" s="127"/>
      <c r="H74" s="70"/>
      <c r="I74" s="70"/>
    </row>
    <row r="75" spans="1:9" s="12" customFormat="1" ht="15" customHeight="1" x14ac:dyDescent="0.2">
      <c r="A75" s="58">
        <v>73</v>
      </c>
      <c r="B75" s="120">
        <v>2015</v>
      </c>
      <c r="C75" s="172" t="s">
        <v>326</v>
      </c>
      <c r="D75" s="270">
        <v>3699</v>
      </c>
      <c r="E75" s="88"/>
      <c r="F75" s="35" t="s">
        <v>51</v>
      </c>
      <c r="G75" s="127"/>
      <c r="H75" s="70"/>
      <c r="I75" s="70"/>
    </row>
    <row r="76" spans="1:9" s="12" customFormat="1" ht="32.25" customHeight="1" x14ac:dyDescent="0.2">
      <c r="A76" s="58">
        <v>74</v>
      </c>
      <c r="B76" s="176" t="s">
        <v>338</v>
      </c>
      <c r="C76" s="261" t="s">
        <v>686</v>
      </c>
      <c r="D76" s="262">
        <v>438593.4</v>
      </c>
      <c r="E76" s="88"/>
      <c r="F76" s="35" t="s">
        <v>47</v>
      </c>
      <c r="G76" s="328" t="s">
        <v>701</v>
      </c>
      <c r="H76" s="70"/>
      <c r="I76" s="70"/>
    </row>
    <row r="77" spans="1:9" s="12" customFormat="1" ht="56.25" customHeight="1" x14ac:dyDescent="0.2">
      <c r="A77" s="58">
        <v>75</v>
      </c>
      <c r="B77" s="257" t="s">
        <v>338</v>
      </c>
      <c r="C77" s="318" t="s">
        <v>684</v>
      </c>
      <c r="D77" s="228">
        <v>523611</v>
      </c>
      <c r="E77" s="88"/>
      <c r="F77" s="35" t="s">
        <v>51</v>
      </c>
      <c r="G77" s="328"/>
      <c r="H77" s="70"/>
      <c r="I77" s="70"/>
    </row>
    <row r="78" spans="1:9" s="12" customFormat="1" ht="15" customHeight="1" x14ac:dyDescent="0.2">
      <c r="A78" s="58">
        <v>76</v>
      </c>
      <c r="B78" s="176" t="s">
        <v>338</v>
      </c>
      <c r="C78" s="176" t="s">
        <v>334</v>
      </c>
      <c r="D78" s="262">
        <v>51677.22</v>
      </c>
      <c r="E78" s="88"/>
      <c r="F78" s="35" t="s">
        <v>47</v>
      </c>
      <c r="G78" s="328"/>
      <c r="H78" s="70"/>
      <c r="I78" s="70"/>
    </row>
    <row r="79" spans="1:9" s="12" customFormat="1" ht="15" customHeight="1" x14ac:dyDescent="0.2">
      <c r="A79" s="58">
        <v>77</v>
      </c>
      <c r="B79" s="176" t="s">
        <v>338</v>
      </c>
      <c r="C79" s="176" t="s">
        <v>335</v>
      </c>
      <c r="D79" s="262">
        <v>273260.51</v>
      </c>
      <c r="E79" s="88"/>
      <c r="F79" s="35" t="s">
        <v>47</v>
      </c>
      <c r="G79" s="328"/>
      <c r="H79" s="70"/>
      <c r="I79" s="70"/>
    </row>
    <row r="80" spans="1:9" s="12" customFormat="1" ht="15" customHeight="1" x14ac:dyDescent="0.2">
      <c r="A80" s="58">
        <v>78</v>
      </c>
      <c r="B80" s="176" t="s">
        <v>338</v>
      </c>
      <c r="C80" s="176" t="s">
        <v>336</v>
      </c>
      <c r="D80" s="262">
        <v>635563.14</v>
      </c>
      <c r="E80" s="88"/>
      <c r="F80" s="35" t="s">
        <v>47</v>
      </c>
      <c r="G80" s="328"/>
      <c r="H80" s="70"/>
      <c r="I80" s="70"/>
    </row>
    <row r="81" spans="1:120" s="12" customFormat="1" ht="15" customHeight="1" x14ac:dyDescent="0.2">
      <c r="A81" s="58">
        <v>79</v>
      </c>
      <c r="B81" s="176" t="s">
        <v>338</v>
      </c>
      <c r="C81" s="176" t="s">
        <v>337</v>
      </c>
      <c r="D81" s="262">
        <v>984412.05</v>
      </c>
      <c r="E81" s="88"/>
      <c r="F81" s="35" t="s">
        <v>47</v>
      </c>
      <c r="G81" s="328"/>
      <c r="H81" s="70"/>
      <c r="I81" s="70"/>
    </row>
    <row r="82" spans="1:120" s="12" customFormat="1" ht="47.25" customHeight="1" x14ac:dyDescent="0.2">
      <c r="A82" s="58">
        <v>80</v>
      </c>
      <c r="B82" s="95">
        <v>2015</v>
      </c>
      <c r="C82" s="35" t="s">
        <v>685</v>
      </c>
      <c r="D82" s="319">
        <v>52361.1</v>
      </c>
      <c r="E82" s="88"/>
      <c r="F82" s="35" t="s">
        <v>51</v>
      </c>
      <c r="G82" s="328"/>
      <c r="H82" s="70"/>
      <c r="I82" s="70"/>
    </row>
    <row r="83" spans="1:120" s="12" customFormat="1" ht="15" customHeight="1" x14ac:dyDescent="0.2">
      <c r="A83" s="58">
        <v>81</v>
      </c>
      <c r="B83" s="176" t="s">
        <v>344</v>
      </c>
      <c r="C83" s="176" t="s">
        <v>339</v>
      </c>
      <c r="D83" s="177">
        <v>252805.47</v>
      </c>
      <c r="E83" s="88"/>
      <c r="F83" s="35" t="s">
        <v>47</v>
      </c>
      <c r="G83" s="329"/>
      <c r="H83" s="70"/>
      <c r="I83" s="70"/>
    </row>
    <row r="84" spans="1:120" s="12" customFormat="1" ht="15" customHeight="1" x14ac:dyDescent="0.2">
      <c r="A84" s="58">
        <v>82</v>
      </c>
      <c r="B84" s="176">
        <v>2008</v>
      </c>
      <c r="C84" s="176" t="s">
        <v>340</v>
      </c>
      <c r="D84" s="177">
        <v>19865.55</v>
      </c>
      <c r="E84" s="88"/>
      <c r="F84" s="35" t="s">
        <v>47</v>
      </c>
      <c r="G84" s="329"/>
      <c r="H84" s="70"/>
      <c r="I84" s="70"/>
    </row>
    <row r="85" spans="1:120" s="12" customFormat="1" ht="15" customHeight="1" x14ac:dyDescent="0.2">
      <c r="A85" s="58">
        <v>83</v>
      </c>
      <c r="B85" s="176">
        <v>2009</v>
      </c>
      <c r="C85" s="176" t="s">
        <v>341</v>
      </c>
      <c r="D85" s="177">
        <v>11844</v>
      </c>
      <c r="E85" s="88"/>
      <c r="F85" s="35" t="s">
        <v>47</v>
      </c>
      <c r="G85" s="329"/>
      <c r="H85" s="70"/>
      <c r="I85" s="70"/>
    </row>
    <row r="86" spans="1:120" s="12" customFormat="1" ht="15" customHeight="1" x14ac:dyDescent="0.2">
      <c r="A86" s="58">
        <v>85</v>
      </c>
      <c r="B86" s="176" t="s">
        <v>345</v>
      </c>
      <c r="C86" s="176" t="s">
        <v>342</v>
      </c>
      <c r="D86" s="177">
        <v>177309.36</v>
      </c>
      <c r="E86" s="88"/>
      <c r="F86" s="35" t="s">
        <v>47</v>
      </c>
      <c r="G86" s="329"/>
      <c r="H86" s="70"/>
      <c r="I86" s="70"/>
    </row>
    <row r="87" spans="1:120" s="51" customFormat="1" ht="15" customHeight="1" x14ac:dyDescent="0.25">
      <c r="A87" s="80" t="s">
        <v>20</v>
      </c>
      <c r="B87" s="48"/>
      <c r="C87" s="164"/>
      <c r="D87" s="49"/>
      <c r="E87" s="48"/>
      <c r="F87" s="48"/>
      <c r="G87" s="50"/>
      <c r="H87" s="70"/>
      <c r="I87" s="7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</row>
    <row r="88" spans="1:120" ht="15" customHeight="1" x14ac:dyDescent="0.25">
      <c r="A88" s="40">
        <v>1</v>
      </c>
      <c r="B88" s="37">
        <v>2011</v>
      </c>
      <c r="C88" s="37" t="s">
        <v>211</v>
      </c>
      <c r="D88" s="38">
        <v>2913</v>
      </c>
      <c r="E88" s="39" t="s">
        <v>46</v>
      </c>
      <c r="F88" s="37" t="s">
        <v>47</v>
      </c>
      <c r="H88" s="159"/>
      <c r="I88" s="93"/>
    </row>
    <row r="89" spans="1:120" ht="15" customHeight="1" x14ac:dyDescent="0.25">
      <c r="A89" s="40">
        <v>2</v>
      </c>
      <c r="B89" s="37">
        <v>2011</v>
      </c>
      <c r="C89" s="37" t="s">
        <v>490</v>
      </c>
      <c r="D89" s="38">
        <v>519</v>
      </c>
      <c r="E89" s="39" t="s">
        <v>46</v>
      </c>
      <c r="F89" s="37" t="s">
        <v>47</v>
      </c>
      <c r="H89" s="159"/>
      <c r="I89" s="93"/>
    </row>
    <row r="90" spans="1:120" ht="15" customHeight="1" x14ac:dyDescent="0.25">
      <c r="A90" s="40">
        <v>3</v>
      </c>
      <c r="B90" s="37">
        <v>2011</v>
      </c>
      <c r="C90" s="37" t="s">
        <v>263</v>
      </c>
      <c r="D90" s="38">
        <v>538.44000000000005</v>
      </c>
      <c r="E90" s="39" t="s">
        <v>46</v>
      </c>
      <c r="F90" s="37" t="s">
        <v>47</v>
      </c>
      <c r="H90" s="159"/>
      <c r="I90" s="93"/>
    </row>
    <row r="91" spans="1:120" ht="15" customHeight="1" x14ac:dyDescent="0.25">
      <c r="A91" s="40">
        <v>4</v>
      </c>
      <c r="B91" s="37">
        <v>2011</v>
      </c>
      <c r="C91" s="37" t="s">
        <v>323</v>
      </c>
      <c r="D91" s="38">
        <v>209.1</v>
      </c>
      <c r="E91" s="39" t="s">
        <v>46</v>
      </c>
      <c r="F91" s="37" t="s">
        <v>47</v>
      </c>
      <c r="H91" s="159"/>
      <c r="I91" s="93"/>
    </row>
    <row r="92" spans="1:120" ht="15" customHeight="1" x14ac:dyDescent="0.25">
      <c r="A92" s="40">
        <v>5</v>
      </c>
      <c r="B92" s="37">
        <v>2011</v>
      </c>
      <c r="C92" s="37" t="s">
        <v>263</v>
      </c>
      <c r="D92" s="38">
        <v>688.44</v>
      </c>
      <c r="E92" s="39" t="s">
        <v>46</v>
      </c>
      <c r="F92" s="37" t="s">
        <v>47</v>
      </c>
      <c r="H92" s="159"/>
      <c r="I92" s="93"/>
    </row>
    <row r="93" spans="1:120" ht="15" customHeight="1" x14ac:dyDescent="0.25">
      <c r="A93" s="40">
        <v>6</v>
      </c>
      <c r="B93" s="37">
        <v>2011</v>
      </c>
      <c r="C93" s="37" t="s">
        <v>323</v>
      </c>
      <c r="D93" s="38">
        <v>209.1</v>
      </c>
      <c r="E93" s="39" t="s">
        <v>46</v>
      </c>
      <c r="F93" s="37" t="s">
        <v>47</v>
      </c>
      <c r="H93" s="159"/>
      <c r="I93" s="93"/>
    </row>
    <row r="94" spans="1:120" ht="15" customHeight="1" x14ac:dyDescent="0.25">
      <c r="A94" s="40">
        <v>7</v>
      </c>
      <c r="B94" s="37">
        <v>2012</v>
      </c>
      <c r="C94" s="37" t="s">
        <v>263</v>
      </c>
      <c r="D94" s="38">
        <v>2399</v>
      </c>
      <c r="E94" s="39" t="s">
        <v>46</v>
      </c>
      <c r="F94" s="37" t="s">
        <v>47</v>
      </c>
      <c r="H94" s="159"/>
      <c r="I94" s="93"/>
    </row>
    <row r="95" spans="1:120" ht="15" customHeight="1" x14ac:dyDescent="0.25">
      <c r="A95" s="40">
        <v>8</v>
      </c>
      <c r="B95" s="37">
        <v>2012</v>
      </c>
      <c r="C95" s="37" t="s">
        <v>263</v>
      </c>
      <c r="D95" s="38">
        <v>2399</v>
      </c>
      <c r="E95" s="39" t="s">
        <v>46</v>
      </c>
      <c r="F95" s="37" t="s">
        <v>47</v>
      </c>
      <c r="H95" s="156" t="s">
        <v>47</v>
      </c>
      <c r="I95" s="71">
        <f>SUM(D88:D112)</f>
        <v>42675.91</v>
      </c>
    </row>
    <row r="96" spans="1:120" ht="15" customHeight="1" x14ac:dyDescent="0.25">
      <c r="A96" s="40">
        <v>9</v>
      </c>
      <c r="B96" s="37">
        <v>2012</v>
      </c>
      <c r="C96" s="37" t="s">
        <v>491</v>
      </c>
      <c r="D96" s="38">
        <v>3090.01</v>
      </c>
      <c r="E96" s="39" t="s">
        <v>46</v>
      </c>
      <c r="F96" s="37" t="s">
        <v>47</v>
      </c>
      <c r="H96" s="156" t="s">
        <v>51</v>
      </c>
      <c r="I96" s="71">
        <f>SUM(D113:D115)</f>
        <v>8125.12</v>
      </c>
    </row>
    <row r="97" spans="1:9" ht="15" customHeight="1" x14ac:dyDescent="0.25">
      <c r="A97" s="40">
        <v>10</v>
      </c>
      <c r="B97" s="37">
        <v>2012</v>
      </c>
      <c r="C97" s="37" t="s">
        <v>492</v>
      </c>
      <c r="D97" s="38">
        <v>3198</v>
      </c>
      <c r="E97" s="39" t="s">
        <v>46</v>
      </c>
      <c r="F97" s="37" t="s">
        <v>47</v>
      </c>
      <c r="H97" s="159"/>
      <c r="I97" s="93"/>
    </row>
    <row r="98" spans="1:9" ht="15" customHeight="1" x14ac:dyDescent="0.25">
      <c r="A98" s="40">
        <v>11</v>
      </c>
      <c r="B98" s="37">
        <v>2012</v>
      </c>
      <c r="C98" s="37" t="s">
        <v>493</v>
      </c>
      <c r="D98" s="38">
        <v>2899</v>
      </c>
      <c r="E98" s="39" t="s">
        <v>46</v>
      </c>
      <c r="F98" s="37" t="s">
        <v>47</v>
      </c>
      <c r="H98" s="159"/>
      <c r="I98" s="93"/>
    </row>
    <row r="99" spans="1:9" ht="15" customHeight="1" x14ac:dyDescent="0.25">
      <c r="A99" s="40">
        <v>12</v>
      </c>
      <c r="B99" s="37">
        <v>2012</v>
      </c>
      <c r="C99" s="37" t="s">
        <v>494</v>
      </c>
      <c r="D99" s="38">
        <v>909.6</v>
      </c>
      <c r="E99" s="39" t="s">
        <v>46</v>
      </c>
      <c r="F99" s="37" t="s">
        <v>47</v>
      </c>
      <c r="H99" s="159"/>
      <c r="I99" s="93"/>
    </row>
    <row r="100" spans="1:9" ht="15" customHeight="1" x14ac:dyDescent="0.25">
      <c r="A100" s="40">
        <v>13</v>
      </c>
      <c r="B100" s="37">
        <v>2012</v>
      </c>
      <c r="C100" s="37" t="s">
        <v>494</v>
      </c>
      <c r="D100" s="38">
        <v>909.6</v>
      </c>
      <c r="E100" s="39" t="s">
        <v>46</v>
      </c>
      <c r="F100" s="37" t="s">
        <v>47</v>
      </c>
      <c r="H100" s="159"/>
      <c r="I100" s="93"/>
    </row>
    <row r="101" spans="1:9" ht="15" customHeight="1" x14ac:dyDescent="0.25">
      <c r="A101" s="40">
        <v>14</v>
      </c>
      <c r="B101" s="37">
        <v>2012</v>
      </c>
      <c r="C101" s="37" t="s">
        <v>494</v>
      </c>
      <c r="D101" s="38">
        <v>909.6</v>
      </c>
      <c r="E101" s="39" t="s">
        <v>46</v>
      </c>
      <c r="F101" s="37" t="s">
        <v>47</v>
      </c>
      <c r="H101" s="159"/>
      <c r="I101" s="93"/>
    </row>
    <row r="102" spans="1:9" ht="15" customHeight="1" x14ac:dyDescent="0.25">
      <c r="A102" s="40">
        <v>15</v>
      </c>
      <c r="B102" s="37">
        <v>2012</v>
      </c>
      <c r="C102" s="37" t="s">
        <v>494</v>
      </c>
      <c r="D102" s="38">
        <v>2729</v>
      </c>
      <c r="E102" s="39" t="s">
        <v>46</v>
      </c>
      <c r="F102" s="37" t="s">
        <v>47</v>
      </c>
      <c r="H102" s="159"/>
      <c r="I102" s="93"/>
    </row>
    <row r="103" spans="1:9" ht="15" customHeight="1" x14ac:dyDescent="0.25">
      <c r="A103" s="40">
        <v>16</v>
      </c>
      <c r="B103" s="37">
        <v>2012</v>
      </c>
      <c r="C103" s="37" t="s">
        <v>494</v>
      </c>
      <c r="D103" s="38">
        <v>2729</v>
      </c>
      <c r="E103" s="39" t="s">
        <v>46</v>
      </c>
      <c r="F103" s="37" t="s">
        <v>47</v>
      </c>
      <c r="H103" s="159"/>
      <c r="I103" s="93"/>
    </row>
    <row r="104" spans="1:9" ht="15" customHeight="1" x14ac:dyDescent="0.25">
      <c r="A104" s="40">
        <v>17</v>
      </c>
      <c r="B104" s="37">
        <v>2013</v>
      </c>
      <c r="C104" s="37" t="s">
        <v>318</v>
      </c>
      <c r="D104" s="38">
        <v>749</v>
      </c>
      <c r="E104" s="39" t="s">
        <v>46</v>
      </c>
      <c r="F104" s="37" t="s">
        <v>47</v>
      </c>
      <c r="H104" s="159"/>
      <c r="I104" s="93"/>
    </row>
    <row r="105" spans="1:9" ht="15" customHeight="1" x14ac:dyDescent="0.25">
      <c r="A105" s="40">
        <v>18</v>
      </c>
      <c r="B105" s="37">
        <v>2013</v>
      </c>
      <c r="C105" s="37" t="s">
        <v>494</v>
      </c>
      <c r="D105" s="38">
        <v>2729</v>
      </c>
      <c r="E105" s="39" t="s">
        <v>46</v>
      </c>
      <c r="F105" s="37" t="s">
        <v>47</v>
      </c>
      <c r="H105" s="159"/>
      <c r="I105" s="93"/>
    </row>
    <row r="106" spans="1:9" ht="15" customHeight="1" x14ac:dyDescent="0.25">
      <c r="A106" s="40">
        <v>19</v>
      </c>
      <c r="B106" s="37">
        <v>2013</v>
      </c>
      <c r="C106" s="37" t="s">
        <v>494</v>
      </c>
      <c r="D106" s="38">
        <v>2729</v>
      </c>
      <c r="E106" s="39" t="s">
        <v>46</v>
      </c>
      <c r="F106" s="37" t="s">
        <v>47</v>
      </c>
      <c r="H106" s="159"/>
      <c r="I106" s="93"/>
    </row>
    <row r="107" spans="1:9" ht="15" customHeight="1" x14ac:dyDescent="0.25">
      <c r="A107" s="40">
        <v>20</v>
      </c>
      <c r="B107" s="37">
        <v>2013</v>
      </c>
      <c r="C107" s="37" t="s">
        <v>495</v>
      </c>
      <c r="D107" s="38">
        <v>499</v>
      </c>
      <c r="E107" s="39" t="s">
        <v>46</v>
      </c>
      <c r="F107" s="37" t="s">
        <v>47</v>
      </c>
      <c r="H107" s="159"/>
      <c r="I107" s="93"/>
    </row>
    <row r="108" spans="1:9" ht="15" customHeight="1" x14ac:dyDescent="0.25">
      <c r="A108" s="40">
        <v>21</v>
      </c>
      <c r="B108" s="37">
        <v>2014</v>
      </c>
      <c r="C108" s="37" t="s">
        <v>498</v>
      </c>
      <c r="D108" s="38">
        <v>2740</v>
      </c>
      <c r="E108" s="39" t="s">
        <v>46</v>
      </c>
      <c r="F108" s="37" t="s">
        <v>47</v>
      </c>
      <c r="H108" s="159"/>
      <c r="I108" s="93"/>
    </row>
    <row r="109" spans="1:9" ht="15" customHeight="1" x14ac:dyDescent="0.25">
      <c r="A109" s="40">
        <v>22</v>
      </c>
      <c r="B109" s="37">
        <v>2014</v>
      </c>
      <c r="C109" s="37" t="s">
        <v>263</v>
      </c>
      <c r="D109" s="38">
        <v>2249.0100000000002</v>
      </c>
      <c r="E109" s="39" t="s">
        <v>46</v>
      </c>
      <c r="F109" s="37" t="s">
        <v>47</v>
      </c>
      <c r="H109" s="159"/>
      <c r="I109" s="93"/>
    </row>
    <row r="110" spans="1:9" ht="15" customHeight="1" x14ac:dyDescent="0.25">
      <c r="A110" s="40">
        <v>23</v>
      </c>
      <c r="B110" s="37">
        <v>2014</v>
      </c>
      <c r="C110" s="37" t="s">
        <v>318</v>
      </c>
      <c r="D110" s="38">
        <v>499</v>
      </c>
      <c r="E110" s="39" t="s">
        <v>46</v>
      </c>
      <c r="F110" s="37" t="s">
        <v>47</v>
      </c>
      <c r="H110" s="159"/>
      <c r="I110" s="93"/>
    </row>
    <row r="111" spans="1:9" ht="15" customHeight="1" x14ac:dyDescent="0.25">
      <c r="A111" s="40">
        <v>24</v>
      </c>
      <c r="B111" s="37">
        <v>2014</v>
      </c>
      <c r="C111" s="37" t="s">
        <v>263</v>
      </c>
      <c r="D111" s="38">
        <v>2394.0100000000002</v>
      </c>
      <c r="E111" s="39" t="s">
        <v>46</v>
      </c>
      <c r="F111" s="37" t="s">
        <v>47</v>
      </c>
      <c r="H111" s="159"/>
      <c r="I111" s="93"/>
    </row>
    <row r="112" spans="1:9" ht="15" customHeight="1" x14ac:dyDescent="0.25">
      <c r="A112" s="40">
        <v>25</v>
      </c>
      <c r="B112" s="37">
        <v>2015</v>
      </c>
      <c r="C112" s="37" t="s">
        <v>318</v>
      </c>
      <c r="D112" s="38">
        <v>839</v>
      </c>
      <c r="E112" s="39" t="s">
        <v>46</v>
      </c>
      <c r="F112" s="37" t="s">
        <v>47</v>
      </c>
      <c r="H112" s="159"/>
      <c r="I112" s="93"/>
    </row>
    <row r="113" spans="1:120" ht="15" customHeight="1" x14ac:dyDescent="0.25">
      <c r="A113" s="40">
        <v>26</v>
      </c>
      <c r="B113" s="37">
        <v>2011</v>
      </c>
      <c r="C113" s="37" t="s">
        <v>324</v>
      </c>
      <c r="D113" s="38">
        <v>2733.9</v>
      </c>
      <c r="E113" s="39" t="s">
        <v>46</v>
      </c>
      <c r="F113" s="37" t="s">
        <v>51</v>
      </c>
      <c r="H113" s="159"/>
      <c r="I113" s="93"/>
    </row>
    <row r="114" spans="1:120" ht="15" customHeight="1" x14ac:dyDescent="0.25">
      <c r="A114" s="40">
        <v>27</v>
      </c>
      <c r="B114" s="37">
        <v>2011</v>
      </c>
      <c r="C114" s="37" t="s">
        <v>496</v>
      </c>
      <c r="D114" s="38">
        <v>2664.22</v>
      </c>
      <c r="E114" s="39" t="s">
        <v>46</v>
      </c>
      <c r="F114" s="37" t="s">
        <v>51</v>
      </c>
      <c r="H114" s="159"/>
      <c r="I114" s="93"/>
    </row>
    <row r="115" spans="1:120" ht="15" customHeight="1" x14ac:dyDescent="0.25">
      <c r="A115" s="40">
        <v>28</v>
      </c>
      <c r="B115" s="37">
        <v>2014</v>
      </c>
      <c r="C115" s="37" t="s">
        <v>497</v>
      </c>
      <c r="D115" s="38">
        <v>2727</v>
      </c>
      <c r="E115" s="39" t="s">
        <v>46</v>
      </c>
      <c r="F115" s="37" t="s">
        <v>51</v>
      </c>
      <c r="H115" s="159"/>
      <c r="I115" s="93"/>
    </row>
    <row r="116" spans="1:120" s="51" customFormat="1" ht="15" customHeight="1" x14ac:dyDescent="0.25">
      <c r="A116" s="80" t="s">
        <v>21</v>
      </c>
      <c r="B116" s="48"/>
      <c r="C116" s="164"/>
      <c r="D116" s="124"/>
      <c r="E116" s="48"/>
      <c r="F116" s="48"/>
      <c r="G116" s="50"/>
      <c r="H116" s="70"/>
      <c r="I116" s="7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</row>
    <row r="117" spans="1:120" s="16" customFormat="1" ht="15" customHeight="1" x14ac:dyDescent="0.25">
      <c r="A117" s="58">
        <v>1</v>
      </c>
      <c r="B117" s="131">
        <v>2008</v>
      </c>
      <c r="C117" s="58" t="s">
        <v>53</v>
      </c>
      <c r="D117" s="178">
        <v>3223.77</v>
      </c>
      <c r="E117" s="88"/>
      <c r="F117" s="35" t="s">
        <v>47</v>
      </c>
      <c r="H117" s="156" t="s">
        <v>47</v>
      </c>
      <c r="I117" s="77">
        <f>SUM(D117:D139)</f>
        <v>121193.61000000002</v>
      </c>
    </row>
    <row r="118" spans="1:120" s="16" customFormat="1" ht="15" customHeight="1" x14ac:dyDescent="0.25">
      <c r="A118" s="58">
        <f>A117+1</f>
        <v>2</v>
      </c>
      <c r="B118" s="131">
        <v>2008</v>
      </c>
      <c r="C118" s="58" t="s">
        <v>73</v>
      </c>
      <c r="D118" s="178">
        <v>27049.18</v>
      </c>
      <c r="E118" s="88"/>
      <c r="F118" s="35" t="s">
        <v>47</v>
      </c>
      <c r="H118" s="156" t="s">
        <v>51</v>
      </c>
      <c r="I118" s="85">
        <f>SUM(D140:D149)</f>
        <v>41791.600000000006</v>
      </c>
    </row>
    <row r="119" spans="1:120" s="16" customFormat="1" ht="15" customHeight="1" x14ac:dyDescent="0.25">
      <c r="A119" s="58">
        <f t="shared" ref="A119:A149" si="0">A118+1</f>
        <v>3</v>
      </c>
      <c r="B119" s="131">
        <v>2009</v>
      </c>
      <c r="C119" s="58" t="s">
        <v>74</v>
      </c>
      <c r="D119" s="178">
        <v>1535.25</v>
      </c>
      <c r="E119" s="88"/>
      <c r="F119" s="35" t="s">
        <v>47</v>
      </c>
      <c r="H119" s="74"/>
      <c r="I119" s="74"/>
    </row>
    <row r="120" spans="1:120" s="16" customFormat="1" ht="15" customHeight="1" x14ac:dyDescent="0.25">
      <c r="A120" s="58">
        <f t="shared" si="0"/>
        <v>4</v>
      </c>
      <c r="B120" s="131">
        <v>2009</v>
      </c>
      <c r="C120" s="58" t="s">
        <v>53</v>
      </c>
      <c r="D120" s="178">
        <v>3197.77</v>
      </c>
      <c r="E120" s="88"/>
      <c r="F120" s="35" t="s">
        <v>47</v>
      </c>
      <c r="H120" s="74"/>
      <c r="I120" s="74"/>
    </row>
    <row r="121" spans="1:120" s="16" customFormat="1" ht="15" customHeight="1" x14ac:dyDescent="0.25">
      <c r="A121" s="58">
        <f t="shared" si="0"/>
        <v>5</v>
      </c>
      <c r="B121" s="131">
        <v>2009</v>
      </c>
      <c r="C121" s="58" t="s">
        <v>75</v>
      </c>
      <c r="D121" s="178">
        <v>3200</v>
      </c>
      <c r="E121" s="88"/>
      <c r="F121" s="35" t="s">
        <v>47</v>
      </c>
      <c r="H121" s="74"/>
      <c r="I121" s="75"/>
    </row>
    <row r="122" spans="1:120" s="16" customFormat="1" ht="15" customHeight="1" x14ac:dyDescent="0.25">
      <c r="A122" s="58">
        <f t="shared" si="0"/>
        <v>6</v>
      </c>
      <c r="B122" s="131">
        <v>2009</v>
      </c>
      <c r="C122" s="179" t="s">
        <v>76</v>
      </c>
      <c r="D122" s="180">
        <v>13442.62</v>
      </c>
      <c r="E122" s="88"/>
      <c r="F122" s="35" t="s">
        <v>47</v>
      </c>
      <c r="H122" s="74"/>
      <c r="I122" s="75"/>
    </row>
    <row r="123" spans="1:120" s="16" customFormat="1" ht="15" customHeight="1" x14ac:dyDescent="0.25">
      <c r="A123" s="58">
        <f t="shared" si="0"/>
        <v>7</v>
      </c>
      <c r="B123" s="131">
        <v>2010</v>
      </c>
      <c r="C123" s="179" t="s">
        <v>90</v>
      </c>
      <c r="D123" s="180">
        <v>6000</v>
      </c>
      <c r="E123" s="88"/>
      <c r="F123" s="35" t="s">
        <v>47</v>
      </c>
      <c r="H123" s="74"/>
      <c r="I123" s="75"/>
    </row>
    <row r="124" spans="1:120" s="16" customFormat="1" ht="15" customHeight="1" x14ac:dyDescent="0.25">
      <c r="A124" s="58">
        <f t="shared" si="0"/>
        <v>8</v>
      </c>
      <c r="B124" s="131">
        <v>2010</v>
      </c>
      <c r="C124" s="179" t="s">
        <v>77</v>
      </c>
      <c r="D124" s="180">
        <v>1763.35</v>
      </c>
      <c r="E124" s="88"/>
      <c r="F124" s="35" t="s">
        <v>47</v>
      </c>
      <c r="H124" s="74"/>
      <c r="I124" s="74"/>
    </row>
    <row r="125" spans="1:120" s="16" customFormat="1" ht="15" customHeight="1" x14ac:dyDescent="0.25">
      <c r="A125" s="58">
        <f t="shared" si="0"/>
        <v>9</v>
      </c>
      <c r="B125" s="131">
        <v>2010</v>
      </c>
      <c r="C125" s="179" t="s">
        <v>78</v>
      </c>
      <c r="D125" s="180">
        <v>1377.05</v>
      </c>
      <c r="E125" s="88"/>
      <c r="F125" s="35" t="s">
        <v>47</v>
      </c>
      <c r="H125" s="74"/>
      <c r="I125" s="74"/>
    </row>
    <row r="126" spans="1:120" s="16" customFormat="1" ht="15" customHeight="1" x14ac:dyDescent="0.25">
      <c r="A126" s="58">
        <f t="shared" si="0"/>
        <v>10</v>
      </c>
      <c r="B126" s="58">
        <v>2010</v>
      </c>
      <c r="C126" s="58" t="s">
        <v>79</v>
      </c>
      <c r="D126" s="271">
        <v>8148</v>
      </c>
      <c r="E126" s="88"/>
      <c r="F126" s="35" t="s">
        <v>47</v>
      </c>
      <c r="H126" s="74"/>
      <c r="I126" s="74"/>
    </row>
    <row r="127" spans="1:120" s="16" customFormat="1" ht="15" customHeight="1" x14ac:dyDescent="0.25">
      <c r="A127" s="58">
        <f t="shared" si="0"/>
        <v>11</v>
      </c>
      <c r="B127" s="58">
        <v>2010</v>
      </c>
      <c r="C127" s="58" t="s">
        <v>80</v>
      </c>
      <c r="D127" s="271">
        <v>2037</v>
      </c>
      <c r="E127" s="88"/>
      <c r="F127" s="35" t="s">
        <v>47</v>
      </c>
      <c r="H127" s="74"/>
      <c r="I127" s="74"/>
    </row>
    <row r="128" spans="1:120" ht="15" customHeight="1" x14ac:dyDescent="0.25">
      <c r="A128" s="58">
        <f t="shared" si="0"/>
        <v>12</v>
      </c>
      <c r="B128" s="84">
        <v>2011</v>
      </c>
      <c r="C128" s="84" t="s">
        <v>81</v>
      </c>
      <c r="D128" s="128">
        <v>2438.21</v>
      </c>
      <c r="E128" s="88"/>
      <c r="F128" s="35" t="s">
        <v>47</v>
      </c>
    </row>
    <row r="129" spans="1:11" ht="15" customHeight="1" x14ac:dyDescent="0.25">
      <c r="A129" s="58">
        <f t="shared" si="0"/>
        <v>13</v>
      </c>
      <c r="B129" s="84">
        <v>2011</v>
      </c>
      <c r="C129" s="84" t="s">
        <v>82</v>
      </c>
      <c r="D129" s="129">
        <v>1084.56</v>
      </c>
      <c r="E129" s="88"/>
      <c r="F129" s="35" t="s">
        <v>47</v>
      </c>
      <c r="K129" s="41"/>
    </row>
    <row r="130" spans="1:11" ht="15" customHeight="1" x14ac:dyDescent="0.25">
      <c r="A130" s="58">
        <f t="shared" si="0"/>
        <v>14</v>
      </c>
      <c r="B130" s="84">
        <v>2011</v>
      </c>
      <c r="C130" s="84" t="s">
        <v>83</v>
      </c>
      <c r="D130" s="128">
        <v>9500</v>
      </c>
      <c r="E130" s="88"/>
      <c r="F130" s="35" t="s">
        <v>47</v>
      </c>
    </row>
    <row r="131" spans="1:11" ht="15" customHeight="1" x14ac:dyDescent="0.25">
      <c r="A131" s="58">
        <f t="shared" si="0"/>
        <v>15</v>
      </c>
      <c r="B131" s="84">
        <v>2011</v>
      </c>
      <c r="C131" s="84" t="s">
        <v>84</v>
      </c>
      <c r="D131" s="129">
        <v>6178.86</v>
      </c>
      <c r="E131" s="88"/>
      <c r="F131" s="35" t="s">
        <v>47</v>
      </c>
    </row>
    <row r="132" spans="1:11" ht="15" customHeight="1" x14ac:dyDescent="0.25">
      <c r="A132" s="58">
        <f t="shared" si="0"/>
        <v>16</v>
      </c>
      <c r="B132" s="84">
        <v>2011</v>
      </c>
      <c r="C132" s="131" t="s">
        <v>85</v>
      </c>
      <c r="D132" s="129">
        <v>9756.1</v>
      </c>
      <c r="E132" s="88"/>
      <c r="F132" s="35" t="s">
        <v>47</v>
      </c>
      <c r="I132" s="75"/>
    </row>
    <row r="133" spans="1:11" ht="15" customHeight="1" x14ac:dyDescent="0.25">
      <c r="A133" s="58">
        <f t="shared" si="0"/>
        <v>17</v>
      </c>
      <c r="B133" s="84">
        <v>2013</v>
      </c>
      <c r="C133" s="84" t="s">
        <v>86</v>
      </c>
      <c r="D133" s="130">
        <v>2202.4499999999998</v>
      </c>
      <c r="E133" s="88"/>
      <c r="F133" s="35" t="s">
        <v>47</v>
      </c>
      <c r="I133" s="75"/>
    </row>
    <row r="134" spans="1:11" ht="15" customHeight="1" x14ac:dyDescent="0.25">
      <c r="A134" s="58">
        <f t="shared" si="0"/>
        <v>18</v>
      </c>
      <c r="B134" s="84">
        <v>2013</v>
      </c>
      <c r="C134" s="84" t="s">
        <v>91</v>
      </c>
      <c r="D134" s="129">
        <v>3227.64</v>
      </c>
      <c r="E134" s="88"/>
      <c r="F134" s="35" t="s">
        <v>47</v>
      </c>
    </row>
    <row r="135" spans="1:11" ht="15" customHeight="1" x14ac:dyDescent="0.25">
      <c r="A135" s="58">
        <f t="shared" si="0"/>
        <v>19</v>
      </c>
      <c r="B135" s="84">
        <v>2013</v>
      </c>
      <c r="C135" s="131" t="s">
        <v>92</v>
      </c>
      <c r="D135" s="130">
        <v>4552.8500000000004</v>
      </c>
      <c r="E135" s="88"/>
      <c r="F135" s="35" t="s">
        <v>47</v>
      </c>
    </row>
    <row r="136" spans="1:11" ht="15" customHeight="1" x14ac:dyDescent="0.25">
      <c r="A136" s="58">
        <f t="shared" si="0"/>
        <v>20</v>
      </c>
      <c r="B136" s="84">
        <v>2013</v>
      </c>
      <c r="C136" s="84" t="s">
        <v>93</v>
      </c>
      <c r="D136" s="129">
        <v>8455.2800000000007</v>
      </c>
      <c r="E136" s="88"/>
      <c r="F136" s="35" t="s">
        <v>47</v>
      </c>
    </row>
    <row r="137" spans="1:11" ht="15" customHeight="1" x14ac:dyDescent="0.25">
      <c r="A137" s="58">
        <f t="shared" si="0"/>
        <v>21</v>
      </c>
      <c r="B137" s="84">
        <v>2014</v>
      </c>
      <c r="C137" s="84" t="s">
        <v>87</v>
      </c>
      <c r="D137" s="129">
        <v>523</v>
      </c>
      <c r="E137" s="88"/>
      <c r="F137" s="35" t="s">
        <v>47</v>
      </c>
    </row>
    <row r="138" spans="1:11" ht="15" customHeight="1" x14ac:dyDescent="0.25">
      <c r="A138" s="58">
        <f t="shared" si="0"/>
        <v>22</v>
      </c>
      <c r="B138" s="84">
        <v>2014</v>
      </c>
      <c r="C138" s="84" t="s">
        <v>88</v>
      </c>
      <c r="D138" s="129">
        <v>512.04999999999995</v>
      </c>
      <c r="E138" s="88"/>
      <c r="F138" s="35" t="s">
        <v>47</v>
      </c>
    </row>
    <row r="139" spans="1:11" ht="15" customHeight="1" x14ac:dyDescent="0.25">
      <c r="A139" s="58">
        <f t="shared" si="0"/>
        <v>23</v>
      </c>
      <c r="B139" s="84">
        <v>2014</v>
      </c>
      <c r="C139" s="84" t="s">
        <v>89</v>
      </c>
      <c r="D139" s="129">
        <v>1788.62</v>
      </c>
      <c r="E139" s="88"/>
      <c r="F139" s="35" t="s">
        <v>47</v>
      </c>
    </row>
    <row r="140" spans="1:11" s="16" customFormat="1" ht="15" customHeight="1" x14ac:dyDescent="0.25">
      <c r="A140" s="58">
        <f t="shared" si="0"/>
        <v>24</v>
      </c>
      <c r="B140" s="131">
        <v>2008</v>
      </c>
      <c r="C140" s="58" t="s">
        <v>94</v>
      </c>
      <c r="D140" s="272">
        <v>2064.75</v>
      </c>
      <c r="E140" s="88"/>
      <c r="F140" s="35" t="s">
        <v>51</v>
      </c>
      <c r="H140" s="74"/>
      <c r="I140" s="74"/>
    </row>
    <row r="141" spans="1:11" s="16" customFormat="1" ht="15" customHeight="1" x14ac:dyDescent="0.25">
      <c r="A141" s="58">
        <f t="shared" si="0"/>
        <v>25</v>
      </c>
      <c r="B141" s="131">
        <v>2009</v>
      </c>
      <c r="C141" s="179" t="s">
        <v>377</v>
      </c>
      <c r="D141" s="180">
        <v>5984</v>
      </c>
      <c r="E141" s="88"/>
      <c r="F141" s="35" t="s">
        <v>51</v>
      </c>
      <c r="H141" s="74"/>
      <c r="I141" s="74"/>
    </row>
    <row r="142" spans="1:11" s="16" customFormat="1" ht="15" customHeight="1" x14ac:dyDescent="0.25">
      <c r="A142" s="58">
        <f t="shared" si="0"/>
        <v>26</v>
      </c>
      <c r="B142" s="131">
        <v>2010</v>
      </c>
      <c r="C142" s="179" t="s">
        <v>95</v>
      </c>
      <c r="D142" s="180">
        <v>2968.85</v>
      </c>
      <c r="E142" s="88"/>
      <c r="F142" s="35" t="s">
        <v>51</v>
      </c>
      <c r="H142" s="74"/>
      <c r="I142" s="74"/>
    </row>
    <row r="143" spans="1:11" s="16" customFormat="1" ht="15" customHeight="1" x14ac:dyDescent="0.25">
      <c r="A143" s="58">
        <f t="shared" si="0"/>
        <v>27</v>
      </c>
      <c r="B143" s="131">
        <v>2013</v>
      </c>
      <c r="C143" s="273" t="s">
        <v>96</v>
      </c>
      <c r="D143" s="132">
        <v>3373.98</v>
      </c>
      <c r="E143" s="88"/>
      <c r="F143" s="35" t="s">
        <v>51</v>
      </c>
      <c r="H143" s="74"/>
      <c r="I143" s="74"/>
    </row>
    <row r="144" spans="1:11" ht="15" customHeight="1" x14ac:dyDescent="0.25">
      <c r="A144" s="58">
        <f t="shared" si="0"/>
        <v>28</v>
      </c>
      <c r="B144" s="131">
        <v>2013</v>
      </c>
      <c r="C144" s="173" t="s">
        <v>97</v>
      </c>
      <c r="D144" s="133">
        <v>4043.09</v>
      </c>
      <c r="E144" s="88"/>
      <c r="F144" s="35" t="s">
        <v>51</v>
      </c>
    </row>
    <row r="145" spans="1:120" ht="15" customHeight="1" x14ac:dyDescent="0.25">
      <c r="A145" s="58">
        <f t="shared" si="0"/>
        <v>29</v>
      </c>
      <c r="B145" s="131">
        <v>2014</v>
      </c>
      <c r="C145" s="173" t="s">
        <v>98</v>
      </c>
      <c r="D145" s="133">
        <v>2275</v>
      </c>
      <c r="E145" s="88"/>
      <c r="F145" s="35" t="s">
        <v>51</v>
      </c>
    </row>
    <row r="146" spans="1:120" ht="15" customHeight="1" x14ac:dyDescent="0.25">
      <c r="A146" s="58">
        <f t="shared" si="0"/>
        <v>30</v>
      </c>
      <c r="B146" s="131">
        <v>2014</v>
      </c>
      <c r="C146" s="173" t="s">
        <v>99</v>
      </c>
      <c r="D146" s="133">
        <v>3987.81</v>
      </c>
      <c r="E146" s="88"/>
      <c r="F146" s="35" t="s">
        <v>51</v>
      </c>
    </row>
    <row r="147" spans="1:120" ht="15" customHeight="1" x14ac:dyDescent="0.25">
      <c r="A147" s="58">
        <f t="shared" si="0"/>
        <v>31</v>
      </c>
      <c r="B147" s="131">
        <v>2014</v>
      </c>
      <c r="C147" s="173" t="s">
        <v>100</v>
      </c>
      <c r="D147" s="133">
        <v>11707.32</v>
      </c>
      <c r="E147" s="88"/>
      <c r="F147" s="35" t="s">
        <v>51</v>
      </c>
    </row>
    <row r="148" spans="1:120" ht="15" customHeight="1" x14ac:dyDescent="0.25">
      <c r="A148" s="58">
        <f t="shared" si="0"/>
        <v>32</v>
      </c>
      <c r="B148" s="131">
        <v>2014</v>
      </c>
      <c r="C148" s="173" t="s">
        <v>101</v>
      </c>
      <c r="D148" s="133">
        <v>4487.8</v>
      </c>
      <c r="E148" s="88"/>
      <c r="F148" s="35" t="s">
        <v>51</v>
      </c>
    </row>
    <row r="149" spans="1:120" s="16" customFormat="1" ht="15" customHeight="1" x14ac:dyDescent="0.25">
      <c r="A149" s="58">
        <f t="shared" si="0"/>
        <v>33</v>
      </c>
      <c r="B149" s="131">
        <v>2015</v>
      </c>
      <c r="C149" s="173" t="s">
        <v>102</v>
      </c>
      <c r="D149" s="133">
        <v>899</v>
      </c>
      <c r="E149" s="88"/>
      <c r="F149" s="35" t="s">
        <v>51</v>
      </c>
      <c r="H149" s="74"/>
      <c r="I149" s="74"/>
    </row>
    <row r="150" spans="1:120" s="51" customFormat="1" ht="15" customHeight="1" x14ac:dyDescent="0.25">
      <c r="A150" s="80" t="s">
        <v>22</v>
      </c>
      <c r="B150" s="48"/>
      <c r="C150" s="164"/>
      <c r="D150" s="49"/>
      <c r="E150" s="48"/>
      <c r="F150" s="48"/>
      <c r="G150" s="50"/>
      <c r="H150" s="70"/>
      <c r="I150" s="7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</row>
    <row r="151" spans="1:120" s="16" customFormat="1" ht="17.25" customHeight="1" x14ac:dyDescent="0.25">
      <c r="A151" s="40">
        <v>1</v>
      </c>
      <c r="B151" s="162">
        <v>2011</v>
      </c>
      <c r="C151" s="161" t="s">
        <v>513</v>
      </c>
      <c r="D151" s="38">
        <v>550</v>
      </c>
      <c r="E151" s="39" t="s">
        <v>46</v>
      </c>
      <c r="F151" s="37" t="s">
        <v>47</v>
      </c>
      <c r="H151" s="159"/>
      <c r="I151" s="163"/>
    </row>
    <row r="152" spans="1:120" s="16" customFormat="1" ht="17.25" customHeight="1" x14ac:dyDescent="0.25">
      <c r="A152" s="40">
        <v>2</v>
      </c>
      <c r="B152" s="162">
        <v>2011</v>
      </c>
      <c r="C152" s="161" t="s">
        <v>514</v>
      </c>
      <c r="D152" s="38">
        <v>1480</v>
      </c>
      <c r="E152" s="39" t="s">
        <v>46</v>
      </c>
      <c r="F152" s="37" t="s">
        <v>47</v>
      </c>
      <c r="H152" s="159"/>
      <c r="I152" s="163"/>
    </row>
    <row r="153" spans="1:120" s="16" customFormat="1" ht="17.25" customHeight="1" x14ac:dyDescent="0.25">
      <c r="A153" s="40">
        <v>3</v>
      </c>
      <c r="B153" s="162">
        <v>2011</v>
      </c>
      <c r="C153" s="161" t="s">
        <v>515</v>
      </c>
      <c r="D153" s="38">
        <v>459</v>
      </c>
      <c r="E153" s="39" t="s">
        <v>46</v>
      </c>
      <c r="F153" s="37" t="s">
        <v>47</v>
      </c>
      <c r="H153" s="159"/>
      <c r="I153" s="163"/>
    </row>
    <row r="154" spans="1:120" s="16" customFormat="1" ht="17.25" customHeight="1" x14ac:dyDescent="0.25">
      <c r="A154" s="40">
        <v>4</v>
      </c>
      <c r="B154" s="162">
        <v>2011</v>
      </c>
      <c r="C154" s="161" t="s">
        <v>514</v>
      </c>
      <c r="D154" s="38">
        <v>1349</v>
      </c>
      <c r="E154" s="39" t="s">
        <v>46</v>
      </c>
      <c r="F154" s="37" t="s">
        <v>47</v>
      </c>
      <c r="H154" s="159"/>
      <c r="I154" s="163"/>
    </row>
    <row r="155" spans="1:120" s="16" customFormat="1" ht="17.25" customHeight="1" x14ac:dyDescent="0.25">
      <c r="A155" s="40">
        <v>5</v>
      </c>
      <c r="B155" s="162">
        <v>2012</v>
      </c>
      <c r="C155" s="161" t="s">
        <v>516</v>
      </c>
      <c r="D155" s="38">
        <v>1700</v>
      </c>
      <c r="E155" s="39" t="s">
        <v>46</v>
      </c>
      <c r="F155" s="37" t="s">
        <v>47</v>
      </c>
      <c r="H155" s="156" t="s">
        <v>47</v>
      </c>
      <c r="I155" s="72">
        <f>SUM(D151:D164)</f>
        <v>64829.87</v>
      </c>
    </row>
    <row r="156" spans="1:120" s="16" customFormat="1" ht="17.25" customHeight="1" x14ac:dyDescent="0.25">
      <c r="A156" s="40">
        <v>6</v>
      </c>
      <c r="B156" s="162">
        <v>2013</v>
      </c>
      <c r="C156" s="161" t="s">
        <v>517</v>
      </c>
      <c r="D156" s="38">
        <v>450</v>
      </c>
      <c r="E156" s="39" t="s">
        <v>46</v>
      </c>
      <c r="F156" s="37" t="s">
        <v>47</v>
      </c>
      <c r="H156" s="156" t="s">
        <v>51</v>
      </c>
      <c r="I156" s="72">
        <f>D165</f>
        <v>2600</v>
      </c>
    </row>
    <row r="157" spans="1:120" s="16" customFormat="1" ht="17.25" customHeight="1" x14ac:dyDescent="0.25">
      <c r="A157" s="40">
        <v>7</v>
      </c>
      <c r="B157" s="162">
        <v>2014</v>
      </c>
      <c r="C157" s="161" t="s">
        <v>518</v>
      </c>
      <c r="D157" s="38">
        <v>469</v>
      </c>
      <c r="E157" s="39" t="s">
        <v>46</v>
      </c>
      <c r="F157" s="37" t="s">
        <v>47</v>
      </c>
      <c r="H157" s="159"/>
      <c r="I157" s="163"/>
    </row>
    <row r="158" spans="1:120" s="16" customFormat="1" ht="17.25" customHeight="1" x14ac:dyDescent="0.25">
      <c r="A158" s="40">
        <v>8</v>
      </c>
      <c r="B158" s="162">
        <v>2014</v>
      </c>
      <c r="C158" s="161" t="s">
        <v>519</v>
      </c>
      <c r="D158" s="38">
        <v>2200</v>
      </c>
      <c r="E158" s="39" t="s">
        <v>46</v>
      </c>
      <c r="F158" s="37" t="s">
        <v>47</v>
      </c>
      <c r="H158" s="159"/>
      <c r="I158" s="163"/>
    </row>
    <row r="159" spans="1:120" s="16" customFormat="1" ht="17.25" customHeight="1" x14ac:dyDescent="0.25">
      <c r="A159" s="40">
        <v>9</v>
      </c>
      <c r="B159" s="162">
        <v>2014</v>
      </c>
      <c r="C159" s="161" t="s">
        <v>520</v>
      </c>
      <c r="D159" s="38">
        <v>429</v>
      </c>
      <c r="E159" s="39" t="s">
        <v>46</v>
      </c>
      <c r="F159" s="37" t="s">
        <v>47</v>
      </c>
      <c r="H159" s="159"/>
      <c r="I159" s="163"/>
    </row>
    <row r="160" spans="1:120" s="16" customFormat="1" ht="15" customHeight="1" x14ac:dyDescent="0.25">
      <c r="A160" s="40">
        <v>10</v>
      </c>
      <c r="B160" s="162">
        <v>2011</v>
      </c>
      <c r="C160" s="161" t="s">
        <v>521</v>
      </c>
      <c r="D160" s="38">
        <v>399</v>
      </c>
      <c r="E160" s="39" t="s">
        <v>46</v>
      </c>
      <c r="F160" s="37" t="s">
        <v>47</v>
      </c>
      <c r="H160" s="159"/>
      <c r="I160" s="163"/>
    </row>
    <row r="161" spans="1:120" s="16" customFormat="1" ht="15" customHeight="1" x14ac:dyDescent="0.25">
      <c r="A161" s="40">
        <v>11</v>
      </c>
      <c r="B161" s="162">
        <v>2015</v>
      </c>
      <c r="C161" s="161" t="s">
        <v>522</v>
      </c>
      <c r="D161" s="38">
        <v>419</v>
      </c>
      <c r="E161" s="39" t="s">
        <v>46</v>
      </c>
      <c r="F161" s="37" t="s">
        <v>47</v>
      </c>
      <c r="H161" s="74"/>
      <c r="I161" s="74"/>
    </row>
    <row r="162" spans="1:120" s="16" customFormat="1" ht="15" customHeight="1" x14ac:dyDescent="0.25">
      <c r="A162" s="40">
        <v>12</v>
      </c>
      <c r="B162" s="162">
        <v>2010</v>
      </c>
      <c r="C162" s="161" t="s">
        <v>524</v>
      </c>
      <c r="D162" s="38">
        <v>43811.86</v>
      </c>
      <c r="E162" s="39" t="s">
        <v>46</v>
      </c>
      <c r="F162" s="37" t="s">
        <v>47</v>
      </c>
      <c r="H162" s="74"/>
      <c r="I162" s="74"/>
    </row>
    <row r="163" spans="1:120" s="16" customFormat="1" ht="15" customHeight="1" x14ac:dyDescent="0.25">
      <c r="A163" s="40">
        <v>13</v>
      </c>
      <c r="B163" s="162">
        <v>2012</v>
      </c>
      <c r="C163" s="161" t="s">
        <v>525</v>
      </c>
      <c r="D163" s="38">
        <v>7514.01</v>
      </c>
      <c r="E163" s="39" t="s">
        <v>46</v>
      </c>
      <c r="F163" s="37" t="s">
        <v>47</v>
      </c>
      <c r="H163" s="74"/>
      <c r="I163" s="74"/>
    </row>
    <row r="164" spans="1:120" s="16" customFormat="1" ht="15" customHeight="1" x14ac:dyDescent="0.25">
      <c r="A164" s="40">
        <v>14</v>
      </c>
      <c r="B164" s="162">
        <v>2013</v>
      </c>
      <c r="C164" s="161" t="s">
        <v>525</v>
      </c>
      <c r="D164" s="38">
        <v>3600</v>
      </c>
      <c r="E164" s="39" t="s">
        <v>46</v>
      </c>
      <c r="F164" s="37" t="s">
        <v>47</v>
      </c>
      <c r="H164" s="74"/>
      <c r="I164" s="74"/>
    </row>
    <row r="165" spans="1:120" s="16" customFormat="1" ht="15" customHeight="1" x14ac:dyDescent="0.25">
      <c r="A165" s="40">
        <v>15</v>
      </c>
      <c r="B165" s="162">
        <v>2011</v>
      </c>
      <c r="C165" s="161" t="s">
        <v>523</v>
      </c>
      <c r="D165" s="38">
        <v>2600</v>
      </c>
      <c r="E165" s="39" t="s">
        <v>46</v>
      </c>
      <c r="F165" s="37" t="s">
        <v>51</v>
      </c>
      <c r="H165" s="74"/>
      <c r="I165" s="74"/>
    </row>
    <row r="166" spans="1:120" s="51" customFormat="1" ht="15" customHeight="1" x14ac:dyDescent="0.25">
      <c r="A166" s="80" t="s">
        <v>23</v>
      </c>
      <c r="B166" s="48"/>
      <c r="C166" s="164"/>
      <c r="D166" s="49"/>
      <c r="E166" s="48"/>
      <c r="F166" s="48"/>
      <c r="G166" s="50"/>
      <c r="H166" s="70"/>
      <c r="I166" s="7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</row>
    <row r="167" spans="1:120" ht="15" customHeight="1" x14ac:dyDescent="0.25">
      <c r="A167" s="40">
        <v>1</v>
      </c>
      <c r="B167" s="219">
        <v>2011</v>
      </c>
      <c r="C167" s="40" t="s">
        <v>575</v>
      </c>
      <c r="D167" s="221">
        <v>2390</v>
      </c>
      <c r="E167" s="45"/>
      <c r="F167" s="37" t="s">
        <v>47</v>
      </c>
      <c r="H167" s="159"/>
      <c r="I167" s="93"/>
    </row>
    <row r="168" spans="1:120" ht="15" customHeight="1" x14ac:dyDescent="0.25">
      <c r="A168" s="40">
        <v>2</v>
      </c>
      <c r="B168" s="219">
        <v>2012</v>
      </c>
      <c r="C168" s="40" t="s">
        <v>576</v>
      </c>
      <c r="D168" s="221">
        <v>15909.98</v>
      </c>
      <c r="E168" s="45"/>
      <c r="F168" s="37" t="s">
        <v>47</v>
      </c>
      <c r="H168" s="160"/>
      <c r="I168" s="160"/>
    </row>
    <row r="169" spans="1:120" ht="15" customHeight="1" x14ac:dyDescent="0.25">
      <c r="A169" s="40">
        <v>3</v>
      </c>
      <c r="B169" s="220">
        <v>2012</v>
      </c>
      <c r="C169" s="37" t="s">
        <v>168</v>
      </c>
      <c r="D169" s="221">
        <v>1749</v>
      </c>
      <c r="E169" s="45"/>
      <c r="F169" s="37" t="s">
        <v>47</v>
      </c>
    </row>
    <row r="170" spans="1:120" ht="15" customHeight="1" x14ac:dyDescent="0.25">
      <c r="A170" s="40">
        <v>4</v>
      </c>
      <c r="B170" s="220">
        <v>2012</v>
      </c>
      <c r="C170" s="37" t="s">
        <v>577</v>
      </c>
      <c r="D170" s="221">
        <v>2180</v>
      </c>
      <c r="E170" s="45"/>
      <c r="F170" s="37" t="s">
        <v>47</v>
      </c>
    </row>
    <row r="171" spans="1:120" ht="15" customHeight="1" x14ac:dyDescent="0.25">
      <c r="A171" s="40">
        <v>5</v>
      </c>
      <c r="B171" s="220">
        <v>2013</v>
      </c>
      <c r="C171" s="37" t="s">
        <v>578</v>
      </c>
      <c r="D171" s="221">
        <v>2538.9899999999998</v>
      </c>
      <c r="E171" s="45"/>
      <c r="F171" s="37" t="s">
        <v>47</v>
      </c>
      <c r="H171" s="223" t="s">
        <v>47</v>
      </c>
      <c r="I171" s="224">
        <f>SUM(D167:D176)</f>
        <v>64491.47</v>
      </c>
    </row>
    <row r="172" spans="1:120" ht="15" customHeight="1" x14ac:dyDescent="0.25">
      <c r="A172" s="40">
        <v>6</v>
      </c>
      <c r="B172" s="220">
        <v>2013</v>
      </c>
      <c r="C172" s="37" t="s">
        <v>578</v>
      </c>
      <c r="D172" s="221">
        <v>2078.9899999999998</v>
      </c>
      <c r="E172" s="45"/>
      <c r="F172" s="37" t="s">
        <v>47</v>
      </c>
      <c r="H172" s="223" t="s">
        <v>51</v>
      </c>
      <c r="I172" s="76">
        <f>SUM(D177:D181)</f>
        <v>38796.949999999997</v>
      </c>
    </row>
    <row r="173" spans="1:120" ht="15" customHeight="1" x14ac:dyDescent="0.25">
      <c r="A173" s="40">
        <v>7</v>
      </c>
      <c r="B173" s="220">
        <v>2013</v>
      </c>
      <c r="C173" s="37" t="s">
        <v>579</v>
      </c>
      <c r="D173" s="221">
        <v>2790</v>
      </c>
      <c r="E173" s="45"/>
      <c r="F173" s="37" t="s">
        <v>47</v>
      </c>
    </row>
    <row r="174" spans="1:120" ht="15" customHeight="1" x14ac:dyDescent="0.25">
      <c r="A174" s="40">
        <v>8</v>
      </c>
      <c r="B174" s="220">
        <v>2013</v>
      </c>
      <c r="C174" s="37" t="s">
        <v>580</v>
      </c>
      <c r="D174" s="221">
        <v>2870</v>
      </c>
      <c r="E174" s="45"/>
      <c r="F174" s="37" t="s">
        <v>47</v>
      </c>
    </row>
    <row r="175" spans="1:120" ht="15" customHeight="1" x14ac:dyDescent="0.25">
      <c r="A175" s="40">
        <v>9</v>
      </c>
      <c r="B175" s="220">
        <v>2014</v>
      </c>
      <c r="C175" s="37" t="s">
        <v>581</v>
      </c>
      <c r="D175" s="221">
        <v>3280</v>
      </c>
      <c r="E175" s="45"/>
      <c r="F175" s="37" t="s">
        <v>47</v>
      </c>
    </row>
    <row r="176" spans="1:120" ht="15" customHeight="1" x14ac:dyDescent="0.25">
      <c r="A176" s="40">
        <v>10</v>
      </c>
      <c r="B176" s="220">
        <v>2014</v>
      </c>
      <c r="C176" s="37" t="s">
        <v>582</v>
      </c>
      <c r="D176" s="221">
        <v>28704.51</v>
      </c>
      <c r="E176" s="45"/>
      <c r="F176" s="37" t="s">
        <v>47</v>
      </c>
    </row>
    <row r="177" spans="1:120" ht="15" customHeight="1" x14ac:dyDescent="0.25">
      <c r="A177" s="40">
        <v>11</v>
      </c>
      <c r="B177" s="37">
        <v>2011</v>
      </c>
      <c r="C177" s="37" t="s">
        <v>583</v>
      </c>
      <c r="D177" s="222">
        <v>2948</v>
      </c>
      <c r="E177" s="39"/>
      <c r="F177" s="37" t="s">
        <v>51</v>
      </c>
    </row>
    <row r="178" spans="1:120" ht="15" customHeight="1" x14ac:dyDescent="0.25">
      <c r="A178" s="40">
        <v>12</v>
      </c>
      <c r="B178" s="37">
        <v>2012</v>
      </c>
      <c r="C178" s="37" t="s">
        <v>584</v>
      </c>
      <c r="D178" s="222">
        <v>25169.96</v>
      </c>
      <c r="E178" s="39"/>
      <c r="F178" s="37" t="s">
        <v>51</v>
      </c>
    </row>
    <row r="179" spans="1:120" ht="15" customHeight="1" x14ac:dyDescent="0.25">
      <c r="A179" s="40">
        <v>13</v>
      </c>
      <c r="B179" s="37">
        <v>2012</v>
      </c>
      <c r="C179" s="37" t="s">
        <v>585</v>
      </c>
      <c r="D179" s="222">
        <v>5699.99</v>
      </c>
      <c r="E179" s="39"/>
      <c r="F179" s="37" t="s">
        <v>51</v>
      </c>
    </row>
    <row r="180" spans="1:120" ht="15" customHeight="1" x14ac:dyDescent="0.25">
      <c r="A180" s="40">
        <v>14</v>
      </c>
      <c r="B180" s="37">
        <v>2012</v>
      </c>
      <c r="C180" s="37" t="s">
        <v>586</v>
      </c>
      <c r="D180" s="222">
        <v>2479</v>
      </c>
      <c r="E180" s="39"/>
      <c r="F180" s="37" t="s">
        <v>51</v>
      </c>
    </row>
    <row r="181" spans="1:120" ht="15" customHeight="1" x14ac:dyDescent="0.25">
      <c r="A181" s="40">
        <v>15</v>
      </c>
      <c r="B181" s="37">
        <v>2013</v>
      </c>
      <c r="C181" s="37" t="s">
        <v>587</v>
      </c>
      <c r="D181" s="38">
        <v>2500</v>
      </c>
      <c r="E181" s="39"/>
      <c r="F181" s="37" t="s">
        <v>51</v>
      </c>
    </row>
    <row r="182" spans="1:120" s="51" customFormat="1" ht="15" customHeight="1" x14ac:dyDescent="0.25">
      <c r="A182" s="80" t="s">
        <v>24</v>
      </c>
      <c r="B182" s="48"/>
      <c r="C182" s="164"/>
      <c r="D182" s="86"/>
      <c r="E182" s="86"/>
      <c r="F182" s="48"/>
      <c r="G182" s="50"/>
      <c r="H182" s="70"/>
      <c r="I182" s="7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</row>
    <row r="183" spans="1:120" s="16" customFormat="1" ht="15" customHeight="1" x14ac:dyDescent="0.25">
      <c r="A183" s="233">
        <v>1</v>
      </c>
      <c r="B183" s="274">
        <v>2008</v>
      </c>
      <c r="C183" s="274" t="s">
        <v>112</v>
      </c>
      <c r="D183" s="15">
        <v>2259.9899999999998</v>
      </c>
      <c r="E183" s="274"/>
      <c r="F183" s="274"/>
      <c r="H183" s="156" t="s">
        <v>47</v>
      </c>
      <c r="I183" s="76">
        <f>SUM(D185:D187)</f>
        <v>5189.99</v>
      </c>
    </row>
    <row r="184" spans="1:120" s="16" customFormat="1" ht="15" customHeight="1" x14ac:dyDescent="0.25">
      <c r="A184" s="233">
        <v>2</v>
      </c>
      <c r="B184" s="274">
        <v>2009</v>
      </c>
      <c r="C184" s="274" t="s">
        <v>111</v>
      </c>
      <c r="D184" s="15">
        <v>3055.73</v>
      </c>
      <c r="E184" s="274"/>
      <c r="F184" s="274"/>
      <c r="H184" s="156" t="s">
        <v>51</v>
      </c>
      <c r="I184" s="76">
        <f>SUM(D183:D184,D188)</f>
        <v>8535.7199999999993</v>
      </c>
    </row>
    <row r="185" spans="1:120" s="16" customFormat="1" ht="15" customHeight="1" x14ac:dyDescent="0.25">
      <c r="A185" s="233">
        <v>3</v>
      </c>
      <c r="B185" s="274">
        <v>2009</v>
      </c>
      <c r="C185" s="274" t="s">
        <v>113</v>
      </c>
      <c r="D185" s="15">
        <v>1811</v>
      </c>
      <c r="E185" s="274"/>
      <c r="F185" s="274"/>
      <c r="H185" s="74"/>
      <c r="I185" s="74"/>
    </row>
    <row r="186" spans="1:120" s="16" customFormat="1" ht="15" customHeight="1" x14ac:dyDescent="0.25">
      <c r="A186" s="233">
        <v>4</v>
      </c>
      <c r="B186" s="274">
        <v>2012</v>
      </c>
      <c r="C186" s="274" t="s">
        <v>114</v>
      </c>
      <c r="D186" s="15">
        <v>879</v>
      </c>
      <c r="E186" s="274"/>
      <c r="F186" s="274"/>
      <c r="H186" s="74"/>
      <c r="I186" s="74"/>
    </row>
    <row r="187" spans="1:120" ht="15" customHeight="1" x14ac:dyDescent="0.25">
      <c r="A187" s="233">
        <v>5</v>
      </c>
      <c r="B187" s="90">
        <v>2014</v>
      </c>
      <c r="C187" s="90" t="s">
        <v>109</v>
      </c>
      <c r="D187" s="28">
        <v>2499.9899999999998</v>
      </c>
      <c r="E187" s="90"/>
      <c r="F187" s="90"/>
    </row>
    <row r="188" spans="1:120" ht="15" customHeight="1" x14ac:dyDescent="0.25">
      <c r="A188" s="233">
        <v>6</v>
      </c>
      <c r="B188" s="90">
        <v>2015</v>
      </c>
      <c r="C188" s="90" t="s">
        <v>110</v>
      </c>
      <c r="D188" s="28">
        <v>3220</v>
      </c>
      <c r="E188" s="90"/>
      <c r="F188" s="90"/>
    </row>
    <row r="189" spans="1:120" s="51" customFormat="1" ht="15" customHeight="1" x14ac:dyDescent="0.25">
      <c r="A189" s="80" t="s">
        <v>26</v>
      </c>
      <c r="B189" s="48"/>
      <c r="C189" s="164"/>
      <c r="D189" s="86"/>
      <c r="E189" s="48"/>
      <c r="F189" s="48"/>
      <c r="G189" s="50"/>
      <c r="H189" s="70"/>
      <c r="I189" s="7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</row>
    <row r="190" spans="1:120" s="140" customFormat="1" ht="12.75" customHeight="1" x14ac:dyDescent="0.2">
      <c r="A190" s="95">
        <v>1</v>
      </c>
      <c r="B190" s="35">
        <v>2010</v>
      </c>
      <c r="C190" s="35" t="s">
        <v>432</v>
      </c>
      <c r="D190" s="141">
        <v>98416.7</v>
      </c>
      <c r="E190" s="88" t="s">
        <v>46</v>
      </c>
      <c r="F190" s="89" t="s">
        <v>47</v>
      </c>
      <c r="H190" s="156" t="s">
        <v>47</v>
      </c>
      <c r="I190" s="142">
        <f>SUM(D190:D214)</f>
        <v>390152.34999999992</v>
      </c>
    </row>
    <row r="191" spans="1:120" s="140" customFormat="1" ht="12.75" customHeight="1" x14ac:dyDescent="0.2">
      <c r="A191" s="95">
        <f>A190+1</f>
        <v>2</v>
      </c>
      <c r="B191" s="35">
        <v>2011</v>
      </c>
      <c r="C191" s="35" t="s">
        <v>382</v>
      </c>
      <c r="D191" s="123">
        <v>2250</v>
      </c>
      <c r="E191" s="88" t="s">
        <v>46</v>
      </c>
      <c r="F191" s="89" t="s">
        <v>47</v>
      </c>
      <c r="H191" s="156" t="s">
        <v>51</v>
      </c>
      <c r="I191" s="142">
        <f>SUM(D215:D246)</f>
        <v>352455.2300000001</v>
      </c>
    </row>
    <row r="192" spans="1:120" s="140" customFormat="1" ht="25.5" customHeight="1" x14ac:dyDescent="0.2">
      <c r="A192" s="95">
        <f t="shared" ref="A192:A246" si="1">A191+1</f>
        <v>3</v>
      </c>
      <c r="B192" s="35">
        <v>2011</v>
      </c>
      <c r="C192" s="35" t="s">
        <v>385</v>
      </c>
      <c r="D192" s="123">
        <v>9474.99</v>
      </c>
      <c r="E192" s="88" t="s">
        <v>46</v>
      </c>
      <c r="F192" s="89" t="s">
        <v>47</v>
      </c>
    </row>
    <row r="193" spans="1:6" s="140" customFormat="1" ht="12.75" customHeight="1" x14ac:dyDescent="0.2">
      <c r="A193" s="95">
        <f t="shared" si="1"/>
        <v>4</v>
      </c>
      <c r="B193" s="35">
        <v>2011</v>
      </c>
      <c r="C193" s="35" t="s">
        <v>388</v>
      </c>
      <c r="D193" s="123">
        <v>8789.58</v>
      </c>
      <c r="E193" s="88" t="s">
        <v>46</v>
      </c>
      <c r="F193" s="89" t="s">
        <v>47</v>
      </c>
    </row>
    <row r="194" spans="1:6" s="140" customFormat="1" ht="12.75" customHeight="1" x14ac:dyDescent="0.2">
      <c r="A194" s="95">
        <f t="shared" si="1"/>
        <v>5</v>
      </c>
      <c r="B194" s="35">
        <v>2011</v>
      </c>
      <c r="C194" s="35" t="s">
        <v>389</v>
      </c>
      <c r="D194" s="123">
        <v>1597.77</v>
      </c>
      <c r="E194" s="88" t="s">
        <v>46</v>
      </c>
      <c r="F194" s="89" t="s">
        <v>47</v>
      </c>
    </row>
    <row r="195" spans="1:6" s="140" customFormat="1" ht="12.75" customHeight="1" x14ac:dyDescent="0.2">
      <c r="A195" s="95">
        <f t="shared" si="1"/>
        <v>6</v>
      </c>
      <c r="B195" s="35">
        <v>2012</v>
      </c>
      <c r="C195" s="35" t="s">
        <v>390</v>
      </c>
      <c r="D195" s="123">
        <v>6273</v>
      </c>
      <c r="E195" s="88" t="s">
        <v>46</v>
      </c>
      <c r="F195" s="89" t="s">
        <v>47</v>
      </c>
    </row>
    <row r="196" spans="1:6" s="140" customFormat="1" ht="12.75" customHeight="1" x14ac:dyDescent="0.2">
      <c r="A196" s="95">
        <f t="shared" si="1"/>
        <v>7</v>
      </c>
      <c r="B196" s="35">
        <v>2012</v>
      </c>
      <c r="C196" s="35" t="s">
        <v>392</v>
      </c>
      <c r="D196" s="123">
        <v>9918.7199999999993</v>
      </c>
      <c r="E196" s="88" t="s">
        <v>46</v>
      </c>
      <c r="F196" s="89" t="s">
        <v>47</v>
      </c>
    </row>
    <row r="197" spans="1:6" s="140" customFormat="1" ht="12.75" customHeight="1" x14ac:dyDescent="0.2">
      <c r="A197" s="95">
        <f t="shared" si="1"/>
        <v>8</v>
      </c>
      <c r="B197" s="35">
        <v>2012</v>
      </c>
      <c r="C197" s="35" t="s">
        <v>394</v>
      </c>
      <c r="D197" s="123">
        <v>18668.990000000002</v>
      </c>
      <c r="E197" s="88" t="s">
        <v>46</v>
      </c>
      <c r="F197" s="89" t="s">
        <v>47</v>
      </c>
    </row>
    <row r="198" spans="1:6" s="140" customFormat="1" ht="12.75" customHeight="1" x14ac:dyDescent="0.2">
      <c r="A198" s="95">
        <f t="shared" si="1"/>
        <v>9</v>
      </c>
      <c r="B198" s="35">
        <v>2012</v>
      </c>
      <c r="C198" s="35" t="s">
        <v>395</v>
      </c>
      <c r="D198" s="123">
        <v>19315.919999999998</v>
      </c>
      <c r="E198" s="88" t="s">
        <v>46</v>
      </c>
      <c r="F198" s="89" t="s">
        <v>47</v>
      </c>
    </row>
    <row r="199" spans="1:6" s="140" customFormat="1" ht="12.75" customHeight="1" x14ac:dyDescent="0.2">
      <c r="A199" s="95">
        <f t="shared" si="1"/>
        <v>10</v>
      </c>
      <c r="B199" s="35">
        <v>2012</v>
      </c>
      <c r="C199" s="35" t="s">
        <v>398</v>
      </c>
      <c r="D199" s="123">
        <v>2337</v>
      </c>
      <c r="E199" s="88" t="s">
        <v>46</v>
      </c>
      <c r="F199" s="89" t="s">
        <v>47</v>
      </c>
    </row>
    <row r="200" spans="1:6" s="140" customFormat="1" ht="12.75" customHeight="1" x14ac:dyDescent="0.2">
      <c r="A200" s="95">
        <f t="shared" si="1"/>
        <v>11</v>
      </c>
      <c r="B200" s="35">
        <v>2012</v>
      </c>
      <c r="C200" s="35" t="s">
        <v>399</v>
      </c>
      <c r="D200" s="123">
        <v>6992.01</v>
      </c>
      <c r="E200" s="88" t="s">
        <v>46</v>
      </c>
      <c r="F200" s="89" t="s">
        <v>47</v>
      </c>
    </row>
    <row r="201" spans="1:6" s="140" customFormat="1" ht="12.75" customHeight="1" x14ac:dyDescent="0.2">
      <c r="A201" s="95">
        <f t="shared" si="1"/>
        <v>12</v>
      </c>
      <c r="B201" s="35">
        <v>2013</v>
      </c>
      <c r="C201" s="35" t="s">
        <v>407</v>
      </c>
      <c r="D201" s="123">
        <v>11393.8</v>
      </c>
      <c r="E201" s="88" t="s">
        <v>46</v>
      </c>
      <c r="F201" s="89" t="s">
        <v>47</v>
      </c>
    </row>
    <row r="202" spans="1:6" s="140" customFormat="1" ht="12.75" customHeight="1" x14ac:dyDescent="0.2">
      <c r="A202" s="95">
        <f t="shared" si="1"/>
        <v>13</v>
      </c>
      <c r="B202" s="35">
        <v>2013</v>
      </c>
      <c r="C202" s="35" t="s">
        <v>403</v>
      </c>
      <c r="D202" s="123">
        <v>4389.51</v>
      </c>
      <c r="E202" s="88" t="s">
        <v>46</v>
      </c>
      <c r="F202" s="89" t="s">
        <v>47</v>
      </c>
    </row>
    <row r="203" spans="1:6" s="140" customFormat="1" ht="12.75" customHeight="1" x14ac:dyDescent="0.2">
      <c r="A203" s="95">
        <f t="shared" si="1"/>
        <v>14</v>
      </c>
      <c r="B203" s="35">
        <v>2013</v>
      </c>
      <c r="C203" s="35" t="s">
        <v>429</v>
      </c>
      <c r="D203" s="141">
        <v>24000</v>
      </c>
      <c r="E203" s="88" t="s">
        <v>46</v>
      </c>
      <c r="F203" s="89" t="s">
        <v>47</v>
      </c>
    </row>
    <row r="204" spans="1:6" s="140" customFormat="1" ht="25.5" customHeight="1" x14ac:dyDescent="0.2">
      <c r="A204" s="95">
        <f t="shared" si="1"/>
        <v>15</v>
      </c>
      <c r="B204" s="35">
        <v>2014</v>
      </c>
      <c r="C204" s="35" t="s">
        <v>411</v>
      </c>
      <c r="D204" s="141">
        <v>8690</v>
      </c>
      <c r="E204" s="88" t="s">
        <v>46</v>
      </c>
      <c r="F204" s="89" t="s">
        <v>47</v>
      </c>
    </row>
    <row r="205" spans="1:6" s="140" customFormat="1" ht="25.5" customHeight="1" x14ac:dyDescent="0.2">
      <c r="A205" s="95">
        <f t="shared" si="1"/>
        <v>16</v>
      </c>
      <c r="B205" s="35">
        <v>2014</v>
      </c>
      <c r="C205" s="35" t="s">
        <v>413</v>
      </c>
      <c r="D205" s="141">
        <v>12323.37</v>
      </c>
      <c r="E205" s="88" t="s">
        <v>46</v>
      </c>
      <c r="F205" s="89" t="s">
        <v>47</v>
      </c>
    </row>
    <row r="206" spans="1:6" s="140" customFormat="1" ht="12.75" customHeight="1" x14ac:dyDescent="0.2">
      <c r="A206" s="95">
        <f t="shared" si="1"/>
        <v>17</v>
      </c>
      <c r="B206" s="35">
        <v>2014</v>
      </c>
      <c r="C206" s="35" t="s">
        <v>421</v>
      </c>
      <c r="D206" s="141">
        <v>25000</v>
      </c>
      <c r="E206" s="88" t="s">
        <v>46</v>
      </c>
      <c r="F206" s="89" t="s">
        <v>47</v>
      </c>
    </row>
    <row r="207" spans="1:6" s="140" customFormat="1" ht="12.75" customHeight="1" x14ac:dyDescent="0.2">
      <c r="A207" s="95">
        <f t="shared" si="1"/>
        <v>18</v>
      </c>
      <c r="B207" s="35">
        <v>2014</v>
      </c>
      <c r="C207" s="35" t="s">
        <v>414</v>
      </c>
      <c r="D207" s="141">
        <v>4973.79</v>
      </c>
      <c r="E207" s="88" t="s">
        <v>46</v>
      </c>
      <c r="F207" s="89" t="s">
        <v>47</v>
      </c>
    </row>
    <row r="208" spans="1:6" s="140" customFormat="1" ht="12.75" customHeight="1" x14ac:dyDescent="0.2">
      <c r="A208" s="95">
        <f t="shared" si="1"/>
        <v>19</v>
      </c>
      <c r="B208" s="35">
        <v>2014</v>
      </c>
      <c r="C208" s="35" t="s">
        <v>417</v>
      </c>
      <c r="D208" s="141">
        <v>4280</v>
      </c>
      <c r="E208" s="88" t="s">
        <v>46</v>
      </c>
      <c r="F208" s="89" t="s">
        <v>47</v>
      </c>
    </row>
    <row r="209" spans="1:6" s="140" customFormat="1" ht="12.75" customHeight="1" x14ac:dyDescent="0.2">
      <c r="A209" s="95">
        <f t="shared" si="1"/>
        <v>20</v>
      </c>
      <c r="B209" s="35">
        <v>2014</v>
      </c>
      <c r="C209" s="35" t="s">
        <v>427</v>
      </c>
      <c r="D209" s="141">
        <v>8000</v>
      </c>
      <c r="E209" s="88" t="s">
        <v>46</v>
      </c>
      <c r="F209" s="89" t="s">
        <v>47</v>
      </c>
    </row>
    <row r="210" spans="1:6" s="140" customFormat="1" ht="12.75" customHeight="1" x14ac:dyDescent="0.2">
      <c r="A210" s="95">
        <f t="shared" si="1"/>
        <v>21</v>
      </c>
      <c r="B210" s="35">
        <v>2014</v>
      </c>
      <c r="C210" s="35" t="s">
        <v>428</v>
      </c>
      <c r="D210" s="141">
        <v>76383</v>
      </c>
      <c r="E210" s="88" t="s">
        <v>46</v>
      </c>
      <c r="F210" s="89" t="s">
        <v>47</v>
      </c>
    </row>
    <row r="211" spans="1:6" s="140" customFormat="1" ht="12.75" customHeight="1" x14ac:dyDescent="0.2">
      <c r="A211" s="95">
        <f t="shared" si="1"/>
        <v>22</v>
      </c>
      <c r="B211" s="35">
        <v>2014</v>
      </c>
      <c r="C211" s="35" t="s">
        <v>433</v>
      </c>
      <c r="D211" s="141">
        <v>1569.48</v>
      </c>
      <c r="E211" s="88" t="s">
        <v>46</v>
      </c>
      <c r="F211" s="89" t="s">
        <v>47</v>
      </c>
    </row>
    <row r="212" spans="1:6" s="140" customFormat="1" ht="12.75" customHeight="1" x14ac:dyDescent="0.2">
      <c r="A212" s="95">
        <f t="shared" si="1"/>
        <v>23</v>
      </c>
      <c r="B212" s="35">
        <v>2015</v>
      </c>
      <c r="C212" s="35" t="s">
        <v>423</v>
      </c>
      <c r="D212" s="141">
        <v>13760</v>
      </c>
      <c r="E212" s="88" t="s">
        <v>46</v>
      </c>
      <c r="F212" s="89" t="s">
        <v>47</v>
      </c>
    </row>
    <row r="213" spans="1:6" s="140" customFormat="1" ht="12.75" customHeight="1" x14ac:dyDescent="0.2">
      <c r="A213" s="95">
        <f t="shared" si="1"/>
        <v>24</v>
      </c>
      <c r="B213" s="35">
        <v>2015</v>
      </c>
      <c r="C213" s="35" t="s">
        <v>424</v>
      </c>
      <c r="D213" s="141">
        <v>3522.72</v>
      </c>
      <c r="E213" s="88" t="s">
        <v>46</v>
      </c>
      <c r="F213" s="89" t="s">
        <v>47</v>
      </c>
    </row>
    <row r="214" spans="1:6" s="140" customFormat="1" ht="12.75" customHeight="1" x14ac:dyDescent="0.2">
      <c r="A214" s="95">
        <f t="shared" si="1"/>
        <v>25</v>
      </c>
      <c r="B214" s="35">
        <v>2015</v>
      </c>
      <c r="C214" s="35" t="s">
        <v>426</v>
      </c>
      <c r="D214" s="141">
        <v>7832</v>
      </c>
      <c r="E214" s="88" t="s">
        <v>46</v>
      </c>
      <c r="F214" s="89" t="s">
        <v>47</v>
      </c>
    </row>
    <row r="215" spans="1:6" s="140" customFormat="1" ht="12.75" customHeight="1" x14ac:dyDescent="0.2">
      <c r="A215" s="95">
        <f t="shared" si="1"/>
        <v>26</v>
      </c>
      <c r="B215" s="35">
        <v>2011</v>
      </c>
      <c r="C215" s="35" t="s">
        <v>381</v>
      </c>
      <c r="D215" s="123">
        <v>3606.53</v>
      </c>
      <c r="E215" s="88" t="s">
        <v>46</v>
      </c>
      <c r="F215" s="35" t="s">
        <v>51</v>
      </c>
    </row>
    <row r="216" spans="1:6" s="140" customFormat="1" ht="12.75" customHeight="1" x14ac:dyDescent="0.2">
      <c r="A216" s="95">
        <f t="shared" si="1"/>
        <v>27</v>
      </c>
      <c r="B216" s="35">
        <v>2011</v>
      </c>
      <c r="C216" s="35" t="s">
        <v>383</v>
      </c>
      <c r="D216" s="123">
        <v>1722</v>
      </c>
      <c r="E216" s="88" t="s">
        <v>46</v>
      </c>
      <c r="F216" s="89" t="s">
        <v>51</v>
      </c>
    </row>
    <row r="217" spans="1:6" s="140" customFormat="1" ht="12.75" customHeight="1" x14ac:dyDescent="0.2">
      <c r="A217" s="95">
        <f t="shared" si="1"/>
        <v>28</v>
      </c>
      <c r="B217" s="35">
        <v>2011</v>
      </c>
      <c r="C217" s="35" t="s">
        <v>384</v>
      </c>
      <c r="D217" s="123">
        <v>3893.61</v>
      </c>
      <c r="E217" s="88" t="s">
        <v>46</v>
      </c>
      <c r="F217" s="89" t="s">
        <v>51</v>
      </c>
    </row>
    <row r="218" spans="1:6" s="140" customFormat="1" ht="12.75" customHeight="1" x14ac:dyDescent="0.2">
      <c r="A218" s="95">
        <f t="shared" si="1"/>
        <v>29</v>
      </c>
      <c r="B218" s="35">
        <v>2011</v>
      </c>
      <c r="C218" s="35" t="s">
        <v>386</v>
      </c>
      <c r="D218" s="123">
        <v>48450.25</v>
      </c>
      <c r="E218" s="88" t="s">
        <v>46</v>
      </c>
      <c r="F218" s="89" t="s">
        <v>51</v>
      </c>
    </row>
    <row r="219" spans="1:6" s="140" customFormat="1" ht="12.75" customHeight="1" x14ac:dyDescent="0.2">
      <c r="A219" s="95">
        <f t="shared" si="1"/>
        <v>30</v>
      </c>
      <c r="B219" s="35">
        <v>2011</v>
      </c>
      <c r="C219" s="35" t="s">
        <v>387</v>
      </c>
      <c r="D219" s="123">
        <v>46946.91</v>
      </c>
      <c r="E219" s="88" t="s">
        <v>46</v>
      </c>
      <c r="F219" s="89" t="s">
        <v>51</v>
      </c>
    </row>
    <row r="220" spans="1:6" s="140" customFormat="1" ht="12.75" customHeight="1" x14ac:dyDescent="0.2">
      <c r="A220" s="95">
        <f t="shared" si="1"/>
        <v>31</v>
      </c>
      <c r="B220" s="35">
        <v>2012</v>
      </c>
      <c r="C220" s="35" t="s">
        <v>391</v>
      </c>
      <c r="D220" s="123">
        <v>12324.6</v>
      </c>
      <c r="E220" s="88" t="s">
        <v>46</v>
      </c>
      <c r="F220" s="89" t="s">
        <v>51</v>
      </c>
    </row>
    <row r="221" spans="1:6" s="140" customFormat="1" ht="12.75" customHeight="1" x14ac:dyDescent="0.2">
      <c r="A221" s="95">
        <f t="shared" si="1"/>
        <v>32</v>
      </c>
      <c r="B221" s="35">
        <v>2012</v>
      </c>
      <c r="C221" s="35" t="s">
        <v>393</v>
      </c>
      <c r="D221" s="123">
        <v>4297.99</v>
      </c>
      <c r="E221" s="88" t="s">
        <v>46</v>
      </c>
      <c r="F221" s="89" t="s">
        <v>51</v>
      </c>
    </row>
    <row r="222" spans="1:6" s="140" customFormat="1" ht="12.75" customHeight="1" x14ac:dyDescent="0.2">
      <c r="A222" s="95">
        <f t="shared" si="1"/>
        <v>33</v>
      </c>
      <c r="B222" s="35">
        <v>2012</v>
      </c>
      <c r="C222" s="35" t="s">
        <v>396</v>
      </c>
      <c r="D222" s="123">
        <v>1568.25</v>
      </c>
      <c r="E222" s="88" t="s">
        <v>46</v>
      </c>
      <c r="F222" s="89" t="s">
        <v>51</v>
      </c>
    </row>
    <row r="223" spans="1:6" s="140" customFormat="1" ht="12.75" customHeight="1" x14ac:dyDescent="0.2">
      <c r="A223" s="95">
        <f t="shared" si="1"/>
        <v>34</v>
      </c>
      <c r="B223" s="35">
        <v>2012</v>
      </c>
      <c r="C223" s="35" t="s">
        <v>397</v>
      </c>
      <c r="D223" s="123">
        <v>21354.03</v>
      </c>
      <c r="E223" s="88" t="s">
        <v>46</v>
      </c>
      <c r="F223" s="89" t="s">
        <v>51</v>
      </c>
    </row>
    <row r="224" spans="1:6" s="140" customFormat="1" ht="12.75" customHeight="1" x14ac:dyDescent="0.2">
      <c r="A224" s="95">
        <f t="shared" si="1"/>
        <v>35</v>
      </c>
      <c r="B224" s="35">
        <v>2012</v>
      </c>
      <c r="C224" s="35" t="s">
        <v>384</v>
      </c>
      <c r="D224" s="123">
        <v>3997</v>
      </c>
      <c r="E224" s="88" t="s">
        <v>46</v>
      </c>
      <c r="F224" s="89" t="s">
        <v>51</v>
      </c>
    </row>
    <row r="225" spans="1:6" s="140" customFormat="1" ht="12.75" customHeight="1" x14ac:dyDescent="0.2">
      <c r="A225" s="95">
        <f t="shared" si="1"/>
        <v>36</v>
      </c>
      <c r="B225" s="35">
        <v>2012</v>
      </c>
      <c r="C225" s="35" t="s">
        <v>400</v>
      </c>
      <c r="D225" s="123">
        <v>3198</v>
      </c>
      <c r="E225" s="88" t="s">
        <v>46</v>
      </c>
      <c r="F225" s="89" t="s">
        <v>51</v>
      </c>
    </row>
    <row r="226" spans="1:6" s="140" customFormat="1" ht="12.75" customHeight="1" x14ac:dyDescent="0.2">
      <c r="A226" s="95">
        <f t="shared" si="1"/>
        <v>37</v>
      </c>
      <c r="B226" s="35">
        <v>2012</v>
      </c>
      <c r="C226" s="35" t="s">
        <v>401</v>
      </c>
      <c r="D226" s="123">
        <v>7199.99</v>
      </c>
      <c r="E226" s="88" t="s">
        <v>46</v>
      </c>
      <c r="F226" s="89" t="s">
        <v>51</v>
      </c>
    </row>
    <row r="227" spans="1:6" s="140" customFormat="1" ht="12.75" customHeight="1" x14ac:dyDescent="0.2">
      <c r="A227" s="95">
        <f t="shared" si="1"/>
        <v>38</v>
      </c>
      <c r="B227" s="35">
        <v>2013</v>
      </c>
      <c r="C227" s="35" t="s">
        <v>400</v>
      </c>
      <c r="D227" s="123">
        <v>2811.14</v>
      </c>
      <c r="E227" s="88" t="s">
        <v>46</v>
      </c>
      <c r="F227" s="89" t="s">
        <v>51</v>
      </c>
    </row>
    <row r="228" spans="1:6" s="140" customFormat="1" ht="12.75" customHeight="1" x14ac:dyDescent="0.2">
      <c r="A228" s="95">
        <f t="shared" si="1"/>
        <v>39</v>
      </c>
      <c r="B228" s="35">
        <v>2013</v>
      </c>
      <c r="C228" s="35" t="s">
        <v>402</v>
      </c>
      <c r="D228" s="123">
        <v>1500</v>
      </c>
      <c r="E228" s="88" t="s">
        <v>46</v>
      </c>
      <c r="F228" s="89" t="s">
        <v>51</v>
      </c>
    </row>
    <row r="229" spans="1:6" s="140" customFormat="1" ht="12.75" customHeight="1" x14ac:dyDescent="0.2">
      <c r="A229" s="95">
        <f t="shared" si="1"/>
        <v>40</v>
      </c>
      <c r="B229" s="35">
        <v>2013</v>
      </c>
      <c r="C229" s="35" t="s">
        <v>404</v>
      </c>
      <c r="D229" s="123">
        <v>4199</v>
      </c>
      <c r="E229" s="88" t="s">
        <v>46</v>
      </c>
      <c r="F229" s="89" t="s">
        <v>51</v>
      </c>
    </row>
    <row r="230" spans="1:6" s="140" customFormat="1" ht="12.75" customHeight="1" x14ac:dyDescent="0.2">
      <c r="A230" s="95">
        <f t="shared" si="1"/>
        <v>41</v>
      </c>
      <c r="B230" s="35">
        <v>2013</v>
      </c>
      <c r="C230" s="35" t="s">
        <v>405</v>
      </c>
      <c r="D230" s="123">
        <v>32353.919999999998</v>
      </c>
      <c r="E230" s="88" t="s">
        <v>46</v>
      </c>
      <c r="F230" s="89" t="s">
        <v>51</v>
      </c>
    </row>
    <row r="231" spans="1:6" s="140" customFormat="1" ht="12.75" customHeight="1" x14ac:dyDescent="0.2">
      <c r="A231" s="95">
        <f t="shared" si="1"/>
        <v>42</v>
      </c>
      <c r="B231" s="35">
        <v>2013</v>
      </c>
      <c r="C231" s="35" t="s">
        <v>406</v>
      </c>
      <c r="D231" s="123">
        <v>21616.66</v>
      </c>
      <c r="E231" s="88" t="s">
        <v>46</v>
      </c>
      <c r="F231" s="89" t="s">
        <v>51</v>
      </c>
    </row>
    <row r="232" spans="1:6" s="140" customFormat="1" ht="12.75" customHeight="1" x14ac:dyDescent="0.2">
      <c r="A232" s="95">
        <f t="shared" si="1"/>
        <v>43</v>
      </c>
      <c r="B232" s="35">
        <v>2013</v>
      </c>
      <c r="C232" s="35" t="s">
        <v>324</v>
      </c>
      <c r="D232" s="141">
        <v>3797.99</v>
      </c>
      <c r="E232" s="88" t="s">
        <v>46</v>
      </c>
      <c r="F232" s="89" t="s">
        <v>51</v>
      </c>
    </row>
    <row r="233" spans="1:6" s="140" customFormat="1" ht="12.75" customHeight="1" x14ac:dyDescent="0.2">
      <c r="A233" s="95">
        <f t="shared" si="1"/>
        <v>44</v>
      </c>
      <c r="B233" s="35">
        <v>2014</v>
      </c>
      <c r="C233" s="35" t="s">
        <v>408</v>
      </c>
      <c r="D233" s="141">
        <v>5200</v>
      </c>
      <c r="E233" s="88" t="s">
        <v>46</v>
      </c>
      <c r="F233" s="89" t="s">
        <v>51</v>
      </c>
    </row>
    <row r="234" spans="1:6" s="140" customFormat="1" ht="12.75" customHeight="1" x14ac:dyDescent="0.2">
      <c r="A234" s="95">
        <f t="shared" si="1"/>
        <v>45</v>
      </c>
      <c r="B234" s="35">
        <v>2014</v>
      </c>
      <c r="C234" s="35" t="s">
        <v>409</v>
      </c>
      <c r="D234" s="141">
        <v>4450</v>
      </c>
      <c r="E234" s="88" t="s">
        <v>46</v>
      </c>
      <c r="F234" s="89" t="s">
        <v>51</v>
      </c>
    </row>
    <row r="235" spans="1:6" s="140" customFormat="1" ht="12.75" customHeight="1" x14ac:dyDescent="0.2">
      <c r="A235" s="95">
        <f t="shared" si="1"/>
        <v>46</v>
      </c>
      <c r="B235" s="35">
        <v>2014</v>
      </c>
      <c r="C235" s="35" t="s">
        <v>410</v>
      </c>
      <c r="D235" s="141">
        <v>1839.1</v>
      </c>
      <c r="E235" s="88" t="s">
        <v>46</v>
      </c>
      <c r="F235" s="89" t="s">
        <v>51</v>
      </c>
    </row>
    <row r="236" spans="1:6" s="140" customFormat="1" ht="12.75" customHeight="1" x14ac:dyDescent="0.2">
      <c r="A236" s="95">
        <f t="shared" si="1"/>
        <v>47</v>
      </c>
      <c r="B236" s="35">
        <v>2014</v>
      </c>
      <c r="C236" s="35" t="s">
        <v>412</v>
      </c>
      <c r="D236" s="141">
        <v>14870.7</v>
      </c>
      <c r="E236" s="88" t="s">
        <v>46</v>
      </c>
      <c r="F236" s="89" t="s">
        <v>51</v>
      </c>
    </row>
    <row r="237" spans="1:6" s="140" customFormat="1" ht="12.75" customHeight="1" x14ac:dyDescent="0.2">
      <c r="A237" s="95">
        <f t="shared" si="1"/>
        <v>48</v>
      </c>
      <c r="B237" s="35">
        <v>2014</v>
      </c>
      <c r="C237" s="35" t="s">
        <v>415</v>
      </c>
      <c r="D237" s="141">
        <v>4414.41</v>
      </c>
      <c r="E237" s="88" t="s">
        <v>46</v>
      </c>
      <c r="F237" s="89" t="s">
        <v>51</v>
      </c>
    </row>
    <row r="238" spans="1:6" s="140" customFormat="1" ht="12.75" customHeight="1" x14ac:dyDescent="0.2">
      <c r="A238" s="95">
        <f t="shared" si="1"/>
        <v>49</v>
      </c>
      <c r="B238" s="35">
        <v>2014</v>
      </c>
      <c r="C238" s="35" t="s">
        <v>416</v>
      </c>
      <c r="D238" s="141">
        <v>2662.95</v>
      </c>
      <c r="E238" s="88" t="s">
        <v>46</v>
      </c>
      <c r="F238" s="89" t="s">
        <v>51</v>
      </c>
    </row>
    <row r="239" spans="1:6" s="140" customFormat="1" ht="12.75" customHeight="1" x14ac:dyDescent="0.2">
      <c r="A239" s="95">
        <f t="shared" si="1"/>
        <v>50</v>
      </c>
      <c r="B239" s="35">
        <v>2014</v>
      </c>
      <c r="C239" s="35" t="s">
        <v>418</v>
      </c>
      <c r="D239" s="141">
        <v>1082.4000000000001</v>
      </c>
      <c r="E239" s="88" t="s">
        <v>46</v>
      </c>
      <c r="F239" s="89" t="s">
        <v>51</v>
      </c>
    </row>
    <row r="240" spans="1:6" s="140" customFormat="1" ht="12.75" customHeight="1" x14ac:dyDescent="0.2">
      <c r="A240" s="95">
        <f t="shared" si="1"/>
        <v>51</v>
      </c>
      <c r="B240" s="35">
        <v>2014</v>
      </c>
      <c r="C240" s="35" t="s">
        <v>419</v>
      </c>
      <c r="D240" s="141">
        <v>1838.85</v>
      </c>
      <c r="E240" s="88" t="s">
        <v>46</v>
      </c>
      <c r="F240" s="89" t="s">
        <v>51</v>
      </c>
    </row>
    <row r="241" spans="1:120" s="140" customFormat="1" ht="12.75" customHeight="1" x14ac:dyDescent="0.2">
      <c r="A241" s="95">
        <f t="shared" si="1"/>
        <v>52</v>
      </c>
      <c r="B241" s="35">
        <v>2014</v>
      </c>
      <c r="C241" s="35" t="s">
        <v>420</v>
      </c>
      <c r="D241" s="141">
        <v>6789.6</v>
      </c>
      <c r="E241" s="88" t="s">
        <v>46</v>
      </c>
      <c r="F241" s="89" t="s">
        <v>51</v>
      </c>
    </row>
    <row r="242" spans="1:120" s="140" customFormat="1" ht="12.75" customHeight="1" x14ac:dyDescent="0.2">
      <c r="A242" s="95">
        <f t="shared" si="1"/>
        <v>53</v>
      </c>
      <c r="B242" s="35">
        <v>2015</v>
      </c>
      <c r="C242" s="35" t="s">
        <v>422</v>
      </c>
      <c r="D242" s="141">
        <v>2287.8000000000002</v>
      </c>
      <c r="E242" s="88" t="s">
        <v>46</v>
      </c>
      <c r="F242" s="89" t="s">
        <v>51</v>
      </c>
    </row>
    <row r="243" spans="1:120" s="140" customFormat="1" ht="12.75" customHeight="1" x14ac:dyDescent="0.2">
      <c r="A243" s="95">
        <f t="shared" si="1"/>
        <v>54</v>
      </c>
      <c r="B243" s="35">
        <v>2015</v>
      </c>
      <c r="C243" s="35" t="s">
        <v>425</v>
      </c>
      <c r="D243" s="141">
        <v>18671.400000000001</v>
      </c>
      <c r="E243" s="88" t="s">
        <v>46</v>
      </c>
      <c r="F243" s="89" t="s">
        <v>51</v>
      </c>
    </row>
    <row r="244" spans="1:120" s="140" customFormat="1" ht="12.75" customHeight="1" x14ac:dyDescent="0.2">
      <c r="A244" s="95">
        <f t="shared" si="1"/>
        <v>55</v>
      </c>
      <c r="B244" s="35">
        <v>2015</v>
      </c>
      <c r="C244" s="35" t="s">
        <v>425</v>
      </c>
      <c r="D244" s="141">
        <v>22066.2</v>
      </c>
      <c r="E244" s="88" t="s">
        <v>46</v>
      </c>
      <c r="F244" s="89" t="s">
        <v>51</v>
      </c>
    </row>
    <row r="245" spans="1:120" s="140" customFormat="1" ht="12.75" customHeight="1" x14ac:dyDescent="0.2">
      <c r="A245" s="95">
        <f t="shared" si="1"/>
        <v>56</v>
      </c>
      <c r="B245" s="35">
        <v>2014</v>
      </c>
      <c r="C245" s="35" t="s">
        <v>430</v>
      </c>
      <c r="D245" s="141">
        <v>12710.98</v>
      </c>
      <c r="E245" s="88" t="s">
        <v>46</v>
      </c>
      <c r="F245" s="89" t="s">
        <v>51</v>
      </c>
    </row>
    <row r="246" spans="1:120" s="140" customFormat="1" ht="12.75" customHeight="1" x14ac:dyDescent="0.2">
      <c r="A246" s="95">
        <f t="shared" si="1"/>
        <v>57</v>
      </c>
      <c r="B246" s="35">
        <v>2014</v>
      </c>
      <c r="C246" s="35" t="s">
        <v>431</v>
      </c>
      <c r="D246" s="141">
        <v>28732.97</v>
      </c>
      <c r="E246" s="88" t="s">
        <v>46</v>
      </c>
      <c r="F246" s="89" t="s">
        <v>51</v>
      </c>
    </row>
    <row r="247" spans="1:120" s="51" customFormat="1" ht="15" customHeight="1" x14ac:dyDescent="0.25">
      <c r="A247" s="80" t="s">
        <v>27</v>
      </c>
      <c r="B247" s="48"/>
      <c r="C247" s="164"/>
      <c r="D247" s="86"/>
      <c r="E247" s="48"/>
      <c r="F247" s="48"/>
      <c r="G247" s="50"/>
      <c r="H247" s="70"/>
      <c r="I247" s="7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</row>
    <row r="248" spans="1:120" s="53" customFormat="1" ht="48" x14ac:dyDescent="0.2">
      <c r="A248" s="58">
        <v>1</v>
      </c>
      <c r="B248" s="58">
        <v>2009</v>
      </c>
      <c r="C248" s="35" t="s">
        <v>45</v>
      </c>
      <c r="D248" s="54">
        <v>12770</v>
      </c>
      <c r="E248" s="88" t="s">
        <v>46</v>
      </c>
      <c r="F248" s="35" t="s">
        <v>47</v>
      </c>
      <c r="H248" s="156" t="s">
        <v>47</v>
      </c>
      <c r="I248" s="71">
        <f>SUM(D248:D265)</f>
        <v>87240.709999999977</v>
      </c>
    </row>
    <row r="249" spans="1:120" s="53" customFormat="1" ht="48" x14ac:dyDescent="0.2">
      <c r="A249" s="58">
        <f>A248+1</f>
        <v>2</v>
      </c>
      <c r="B249" s="58">
        <v>2010</v>
      </c>
      <c r="C249" s="35" t="s">
        <v>48</v>
      </c>
      <c r="D249" s="54">
        <v>16452.919999999998</v>
      </c>
      <c r="E249" s="88" t="s">
        <v>46</v>
      </c>
      <c r="F249" s="35" t="s">
        <v>47</v>
      </c>
      <c r="H249" s="156" t="s">
        <v>51</v>
      </c>
      <c r="I249" s="71">
        <f>SUM(D266:D271)</f>
        <v>6938</v>
      </c>
    </row>
    <row r="250" spans="1:120" s="53" customFormat="1" ht="48" x14ac:dyDescent="0.2">
      <c r="A250" s="58">
        <f t="shared" ref="A250:A271" si="2">A249+1</f>
        <v>3</v>
      </c>
      <c r="B250" s="35">
        <v>2011</v>
      </c>
      <c r="C250" s="35" t="s">
        <v>45</v>
      </c>
      <c r="D250" s="79">
        <v>16531.669999999998</v>
      </c>
      <c r="E250" s="88" t="s">
        <v>46</v>
      </c>
      <c r="F250" s="35" t="s">
        <v>47</v>
      </c>
    </row>
    <row r="251" spans="1:120" s="53" customFormat="1" ht="12" x14ac:dyDescent="0.2">
      <c r="A251" s="58">
        <f t="shared" si="2"/>
        <v>4</v>
      </c>
      <c r="B251" s="35">
        <v>2011</v>
      </c>
      <c r="C251" s="35" t="s">
        <v>49</v>
      </c>
      <c r="D251" s="79">
        <v>7365.24</v>
      </c>
      <c r="E251" s="88" t="s">
        <v>46</v>
      </c>
      <c r="F251" s="35" t="s">
        <v>47</v>
      </c>
    </row>
    <row r="252" spans="1:120" s="53" customFormat="1" ht="12" x14ac:dyDescent="0.2">
      <c r="A252" s="58">
        <f t="shared" si="2"/>
        <v>5</v>
      </c>
      <c r="B252" s="35">
        <v>2011</v>
      </c>
      <c r="C252" s="35" t="s">
        <v>52</v>
      </c>
      <c r="D252" s="79">
        <v>475</v>
      </c>
      <c r="E252" s="88" t="s">
        <v>46</v>
      </c>
      <c r="F252" s="35" t="s">
        <v>47</v>
      </c>
    </row>
    <row r="253" spans="1:120" s="53" customFormat="1" ht="12" x14ac:dyDescent="0.2">
      <c r="A253" s="58">
        <f t="shared" si="2"/>
        <v>6</v>
      </c>
      <c r="B253" s="35">
        <v>2011</v>
      </c>
      <c r="C253" s="35" t="s">
        <v>53</v>
      </c>
      <c r="D253" s="79">
        <v>2620</v>
      </c>
      <c r="E253" s="88" t="s">
        <v>46</v>
      </c>
      <c r="F253" s="35" t="s">
        <v>47</v>
      </c>
    </row>
    <row r="254" spans="1:120" s="53" customFormat="1" ht="12" x14ac:dyDescent="0.2">
      <c r="A254" s="58">
        <f t="shared" si="2"/>
        <v>7</v>
      </c>
      <c r="B254" s="35">
        <v>2011</v>
      </c>
      <c r="C254" s="35" t="s">
        <v>54</v>
      </c>
      <c r="D254" s="79">
        <v>5000</v>
      </c>
      <c r="E254" s="88" t="s">
        <v>46</v>
      </c>
      <c r="F254" s="35" t="s">
        <v>47</v>
      </c>
    </row>
    <row r="255" spans="1:120" s="53" customFormat="1" ht="12" x14ac:dyDescent="0.2">
      <c r="A255" s="58">
        <f t="shared" si="2"/>
        <v>8</v>
      </c>
      <c r="B255" s="35">
        <v>2012</v>
      </c>
      <c r="C255" s="35" t="s">
        <v>55</v>
      </c>
      <c r="D255" s="79">
        <v>449</v>
      </c>
      <c r="E255" s="88" t="s">
        <v>46</v>
      </c>
      <c r="F255" s="35" t="s">
        <v>47</v>
      </c>
    </row>
    <row r="256" spans="1:120" s="53" customFormat="1" ht="12" x14ac:dyDescent="0.2">
      <c r="A256" s="58">
        <f t="shared" si="2"/>
        <v>9</v>
      </c>
      <c r="B256" s="35">
        <v>2012</v>
      </c>
      <c r="C256" s="35" t="s">
        <v>56</v>
      </c>
      <c r="D256" s="79">
        <v>1600</v>
      </c>
      <c r="E256" s="88" t="s">
        <v>46</v>
      </c>
      <c r="F256" s="35" t="s">
        <v>47</v>
      </c>
    </row>
    <row r="257" spans="1:120" s="53" customFormat="1" ht="24" x14ac:dyDescent="0.2">
      <c r="A257" s="58">
        <f t="shared" si="2"/>
        <v>10</v>
      </c>
      <c r="B257" s="35">
        <v>2012</v>
      </c>
      <c r="C257" s="35" t="s">
        <v>57</v>
      </c>
      <c r="D257" s="79">
        <v>14934</v>
      </c>
      <c r="E257" s="88" t="s">
        <v>46</v>
      </c>
      <c r="F257" s="35" t="s">
        <v>47</v>
      </c>
    </row>
    <row r="258" spans="1:120" s="53" customFormat="1" ht="12" x14ac:dyDescent="0.2">
      <c r="A258" s="58">
        <f t="shared" si="2"/>
        <v>11</v>
      </c>
      <c r="B258" s="35">
        <v>2013</v>
      </c>
      <c r="C258" s="35" t="s">
        <v>58</v>
      </c>
      <c r="D258" s="79">
        <v>189</v>
      </c>
      <c r="E258" s="88" t="s">
        <v>46</v>
      </c>
      <c r="F258" s="35" t="s">
        <v>47</v>
      </c>
    </row>
    <row r="259" spans="1:120" s="53" customFormat="1" ht="12" x14ac:dyDescent="0.2">
      <c r="A259" s="58">
        <f t="shared" si="2"/>
        <v>12</v>
      </c>
      <c r="B259" s="35">
        <v>2013</v>
      </c>
      <c r="C259" s="35" t="s">
        <v>53</v>
      </c>
      <c r="D259" s="79">
        <v>2797.98</v>
      </c>
      <c r="E259" s="88" t="s">
        <v>46</v>
      </c>
      <c r="F259" s="35" t="s">
        <v>47</v>
      </c>
    </row>
    <row r="260" spans="1:120" s="53" customFormat="1" ht="12" x14ac:dyDescent="0.2">
      <c r="A260" s="58">
        <f t="shared" si="2"/>
        <v>13</v>
      </c>
      <c r="B260" s="35">
        <v>2013</v>
      </c>
      <c r="C260" s="35" t="s">
        <v>59</v>
      </c>
      <c r="D260" s="79">
        <v>280</v>
      </c>
      <c r="E260" s="88" t="s">
        <v>46</v>
      </c>
      <c r="F260" s="35" t="s">
        <v>47</v>
      </c>
    </row>
    <row r="261" spans="1:120" s="53" customFormat="1" ht="12" x14ac:dyDescent="0.2">
      <c r="A261" s="58">
        <f t="shared" si="2"/>
        <v>14</v>
      </c>
      <c r="B261" s="35">
        <v>2013</v>
      </c>
      <c r="C261" s="35" t="s">
        <v>60</v>
      </c>
      <c r="D261" s="79">
        <v>2000</v>
      </c>
      <c r="E261" s="88" t="s">
        <v>46</v>
      </c>
      <c r="F261" s="35" t="s">
        <v>47</v>
      </c>
    </row>
    <row r="262" spans="1:120" s="53" customFormat="1" ht="12" x14ac:dyDescent="0.2">
      <c r="A262" s="58">
        <f t="shared" si="2"/>
        <v>15</v>
      </c>
      <c r="B262" s="35">
        <v>2014</v>
      </c>
      <c r="C262" s="35" t="s">
        <v>61</v>
      </c>
      <c r="D262" s="79">
        <v>940</v>
      </c>
      <c r="E262" s="88" t="s">
        <v>46</v>
      </c>
      <c r="F262" s="35" t="s">
        <v>47</v>
      </c>
    </row>
    <row r="263" spans="1:120" s="81" customFormat="1" ht="24" customHeight="1" x14ac:dyDescent="0.2">
      <c r="A263" s="58">
        <f t="shared" si="2"/>
        <v>16</v>
      </c>
      <c r="B263" s="84">
        <v>2012</v>
      </c>
      <c r="C263" s="134" t="s">
        <v>65</v>
      </c>
      <c r="D263" s="135">
        <v>350</v>
      </c>
      <c r="E263" s="88" t="s">
        <v>46</v>
      </c>
      <c r="F263" s="35" t="s">
        <v>47</v>
      </c>
    </row>
    <row r="264" spans="1:120" s="81" customFormat="1" ht="24" customHeight="1" x14ac:dyDescent="0.2">
      <c r="A264" s="58">
        <f t="shared" si="2"/>
        <v>17</v>
      </c>
      <c r="B264" s="84">
        <v>2014</v>
      </c>
      <c r="C264" s="134" t="s">
        <v>66</v>
      </c>
      <c r="D264" s="135">
        <v>2250.9</v>
      </c>
      <c r="E264" s="88" t="s">
        <v>46</v>
      </c>
      <c r="F264" s="35" t="s">
        <v>47</v>
      </c>
    </row>
    <row r="265" spans="1:120" s="81" customFormat="1" ht="24" customHeight="1" x14ac:dyDescent="0.2">
      <c r="A265" s="58">
        <f t="shared" si="2"/>
        <v>18</v>
      </c>
      <c r="B265" s="84">
        <v>2014</v>
      </c>
      <c r="C265" s="134" t="s">
        <v>67</v>
      </c>
      <c r="D265" s="135">
        <v>235</v>
      </c>
      <c r="E265" s="88" t="s">
        <v>46</v>
      </c>
      <c r="F265" s="35" t="s">
        <v>47</v>
      </c>
    </row>
    <row r="266" spans="1:120" s="81" customFormat="1" ht="17.25" customHeight="1" x14ac:dyDescent="0.2">
      <c r="A266" s="58">
        <f t="shared" si="2"/>
        <v>19</v>
      </c>
      <c r="B266" s="84">
        <v>2014</v>
      </c>
      <c r="C266" s="134" t="s">
        <v>68</v>
      </c>
      <c r="D266" s="135">
        <v>1090</v>
      </c>
      <c r="E266" s="88" t="s">
        <v>46</v>
      </c>
      <c r="F266" s="58" t="s">
        <v>51</v>
      </c>
    </row>
    <row r="267" spans="1:120" s="81" customFormat="1" ht="17.25" customHeight="1" x14ac:dyDescent="0.2">
      <c r="A267" s="58">
        <f t="shared" si="2"/>
        <v>20</v>
      </c>
      <c r="B267" s="84">
        <v>2015</v>
      </c>
      <c r="C267" s="134" t="s">
        <v>69</v>
      </c>
      <c r="D267" s="135">
        <v>1099</v>
      </c>
      <c r="E267" s="88" t="s">
        <v>46</v>
      </c>
      <c r="F267" s="58" t="s">
        <v>51</v>
      </c>
    </row>
    <row r="268" spans="1:120" s="53" customFormat="1" ht="12" x14ac:dyDescent="0.2">
      <c r="A268" s="58">
        <f t="shared" si="2"/>
        <v>21</v>
      </c>
      <c r="B268" s="35">
        <v>2011</v>
      </c>
      <c r="C268" s="35" t="s">
        <v>50</v>
      </c>
      <c r="D268" s="79">
        <v>2100</v>
      </c>
      <c r="E268" s="88" t="s">
        <v>46</v>
      </c>
      <c r="F268" s="35" t="s">
        <v>51</v>
      </c>
    </row>
    <row r="269" spans="1:120" s="53" customFormat="1" ht="12" x14ac:dyDescent="0.2">
      <c r="A269" s="58">
        <f t="shared" si="2"/>
        <v>22</v>
      </c>
      <c r="B269" s="35">
        <v>2011</v>
      </c>
      <c r="C269" s="35" t="s">
        <v>62</v>
      </c>
      <c r="D269" s="79">
        <v>1450</v>
      </c>
      <c r="E269" s="88" t="s">
        <v>46</v>
      </c>
      <c r="F269" s="35" t="s">
        <v>51</v>
      </c>
    </row>
    <row r="270" spans="1:120" s="81" customFormat="1" ht="12" x14ac:dyDescent="0.2">
      <c r="A270" s="58">
        <f t="shared" si="2"/>
        <v>23</v>
      </c>
      <c r="B270" s="35">
        <v>2014</v>
      </c>
      <c r="C270" s="35" t="s">
        <v>63</v>
      </c>
      <c r="D270" s="79">
        <v>500</v>
      </c>
      <c r="E270" s="88" t="s">
        <v>46</v>
      </c>
      <c r="F270" s="58" t="s">
        <v>51</v>
      </c>
    </row>
    <row r="271" spans="1:120" s="81" customFormat="1" ht="12" x14ac:dyDescent="0.2">
      <c r="A271" s="58">
        <f t="shared" si="2"/>
        <v>24</v>
      </c>
      <c r="B271" s="35">
        <v>2011</v>
      </c>
      <c r="C271" s="35" t="s">
        <v>64</v>
      </c>
      <c r="D271" s="79">
        <v>699</v>
      </c>
      <c r="E271" s="88" t="s">
        <v>46</v>
      </c>
      <c r="F271" s="58" t="s">
        <v>51</v>
      </c>
    </row>
    <row r="272" spans="1:120" s="51" customFormat="1" ht="15" customHeight="1" x14ac:dyDescent="0.25">
      <c r="A272" s="80" t="s">
        <v>28</v>
      </c>
      <c r="B272" s="48"/>
      <c r="C272" s="164"/>
      <c r="D272" s="125"/>
      <c r="E272" s="48"/>
      <c r="F272" s="48"/>
      <c r="G272" s="50"/>
      <c r="H272" s="70"/>
      <c r="I272" s="7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</row>
    <row r="273" spans="1:9" s="140" customFormat="1" ht="15" customHeight="1" x14ac:dyDescent="0.2">
      <c r="A273" s="87">
        <v>1</v>
      </c>
      <c r="B273" s="121">
        <v>2010</v>
      </c>
      <c r="C273" s="121" t="s">
        <v>437</v>
      </c>
      <c r="D273" s="148">
        <v>789</v>
      </c>
      <c r="E273" s="88" t="s">
        <v>46</v>
      </c>
      <c r="F273" s="35" t="s">
        <v>47</v>
      </c>
      <c r="H273" s="156" t="s">
        <v>47</v>
      </c>
      <c r="I273" s="155">
        <f>SUM(D273:D310)</f>
        <v>263028.56000000006</v>
      </c>
    </row>
    <row r="274" spans="1:9" s="140" customFormat="1" ht="15" customHeight="1" x14ac:dyDescent="0.2">
      <c r="A274" s="87">
        <f>A273+1</f>
        <v>2</v>
      </c>
      <c r="B274" s="121">
        <v>2011</v>
      </c>
      <c r="C274" s="121" t="s">
        <v>439</v>
      </c>
      <c r="D274" s="148">
        <v>1499</v>
      </c>
      <c r="E274" s="88" t="s">
        <v>46</v>
      </c>
      <c r="F274" s="35" t="s">
        <v>47</v>
      </c>
      <c r="H274" s="156" t="s">
        <v>51</v>
      </c>
      <c r="I274" s="155">
        <f>SUM(D311:D319)</f>
        <v>11554</v>
      </c>
    </row>
    <row r="275" spans="1:9" s="140" customFormat="1" ht="24" x14ac:dyDescent="0.2">
      <c r="A275" s="87">
        <f t="shared" ref="A275:A319" si="3">A274+1</f>
        <v>3</v>
      </c>
      <c r="B275" s="121">
        <v>2011</v>
      </c>
      <c r="C275" s="121" t="s">
        <v>440</v>
      </c>
      <c r="D275" s="148">
        <v>30850.36</v>
      </c>
      <c r="E275" s="88" t="s">
        <v>46</v>
      </c>
      <c r="F275" s="35" t="s">
        <v>47</v>
      </c>
    </row>
    <row r="276" spans="1:9" s="140" customFormat="1" ht="24" x14ac:dyDescent="0.2">
      <c r="A276" s="87">
        <f t="shared" si="3"/>
        <v>4</v>
      </c>
      <c r="B276" s="121">
        <v>2011</v>
      </c>
      <c r="C276" s="121" t="s">
        <v>441</v>
      </c>
      <c r="D276" s="148">
        <v>39840</v>
      </c>
      <c r="E276" s="88" t="s">
        <v>46</v>
      </c>
      <c r="F276" s="35" t="s">
        <v>47</v>
      </c>
    </row>
    <row r="277" spans="1:9" s="140" customFormat="1" ht="15" customHeight="1" x14ac:dyDescent="0.2">
      <c r="A277" s="87">
        <f t="shared" si="3"/>
        <v>5</v>
      </c>
      <c r="B277" s="121">
        <v>2011</v>
      </c>
      <c r="C277" s="121" t="s">
        <v>263</v>
      </c>
      <c r="D277" s="148">
        <v>1680</v>
      </c>
      <c r="E277" s="88" t="s">
        <v>46</v>
      </c>
      <c r="F277" s="35" t="s">
        <v>47</v>
      </c>
    </row>
    <row r="278" spans="1:9" s="140" customFormat="1" ht="15" customHeight="1" x14ac:dyDescent="0.2">
      <c r="A278" s="87">
        <f t="shared" si="3"/>
        <v>6</v>
      </c>
      <c r="B278" s="121">
        <v>2011</v>
      </c>
      <c r="C278" s="121" t="s">
        <v>443</v>
      </c>
      <c r="D278" s="148">
        <v>25036.18</v>
      </c>
      <c r="E278" s="88" t="s">
        <v>46</v>
      </c>
      <c r="F278" s="35" t="s">
        <v>47</v>
      </c>
    </row>
    <row r="279" spans="1:9" s="140" customFormat="1" ht="15" customHeight="1" x14ac:dyDescent="0.2">
      <c r="A279" s="87">
        <f t="shared" si="3"/>
        <v>7</v>
      </c>
      <c r="B279" s="121">
        <v>2011</v>
      </c>
      <c r="C279" s="121" t="s">
        <v>444</v>
      </c>
      <c r="D279" s="148">
        <v>2549</v>
      </c>
      <c r="E279" s="88" t="s">
        <v>46</v>
      </c>
      <c r="F279" s="35" t="s">
        <v>47</v>
      </c>
    </row>
    <row r="280" spans="1:9" s="140" customFormat="1" ht="15" customHeight="1" x14ac:dyDescent="0.2">
      <c r="A280" s="87">
        <f t="shared" si="3"/>
        <v>8</v>
      </c>
      <c r="B280" s="121">
        <v>2011</v>
      </c>
      <c r="C280" s="121" t="s">
        <v>445</v>
      </c>
      <c r="D280" s="148">
        <v>3356.67</v>
      </c>
      <c r="E280" s="88" t="s">
        <v>46</v>
      </c>
      <c r="F280" s="35" t="s">
        <v>47</v>
      </c>
    </row>
    <row r="281" spans="1:9" s="140" customFormat="1" ht="15" customHeight="1" x14ac:dyDescent="0.2">
      <c r="A281" s="87">
        <f t="shared" si="3"/>
        <v>9</v>
      </c>
      <c r="B281" s="121">
        <v>2011</v>
      </c>
      <c r="C281" s="121" t="s">
        <v>446</v>
      </c>
      <c r="D281" s="148">
        <v>1300</v>
      </c>
      <c r="E281" s="88" t="s">
        <v>46</v>
      </c>
      <c r="F281" s="35" t="s">
        <v>47</v>
      </c>
    </row>
    <row r="282" spans="1:9" s="140" customFormat="1" ht="15" customHeight="1" x14ac:dyDescent="0.2">
      <c r="A282" s="87">
        <f t="shared" si="3"/>
        <v>10</v>
      </c>
      <c r="B282" s="121">
        <v>2011</v>
      </c>
      <c r="C282" s="121" t="s">
        <v>448</v>
      </c>
      <c r="D282" s="150">
        <v>16200.81</v>
      </c>
      <c r="E282" s="88" t="s">
        <v>46</v>
      </c>
      <c r="F282" s="35" t="s">
        <v>47</v>
      </c>
    </row>
    <row r="283" spans="1:9" s="140" customFormat="1" ht="15" customHeight="1" x14ac:dyDescent="0.2">
      <c r="A283" s="87">
        <f t="shared" si="3"/>
        <v>11</v>
      </c>
      <c r="B283" s="121">
        <v>2012</v>
      </c>
      <c r="C283" s="121" t="s">
        <v>449</v>
      </c>
      <c r="D283" s="148">
        <v>5492</v>
      </c>
      <c r="E283" s="88" t="s">
        <v>46</v>
      </c>
      <c r="F283" s="35" t="s">
        <v>47</v>
      </c>
    </row>
    <row r="284" spans="1:9" s="140" customFormat="1" ht="15" customHeight="1" x14ac:dyDescent="0.2">
      <c r="A284" s="87">
        <f t="shared" si="3"/>
        <v>12</v>
      </c>
      <c r="B284" s="121">
        <v>2012</v>
      </c>
      <c r="C284" s="121" t="s">
        <v>443</v>
      </c>
      <c r="D284" s="148">
        <v>24846</v>
      </c>
      <c r="E284" s="88" t="s">
        <v>46</v>
      </c>
      <c r="F284" s="35" t="s">
        <v>47</v>
      </c>
    </row>
    <row r="285" spans="1:9" s="140" customFormat="1" ht="15" customHeight="1" x14ac:dyDescent="0.2">
      <c r="A285" s="87">
        <f t="shared" si="3"/>
        <v>13</v>
      </c>
      <c r="B285" s="121">
        <v>2012</v>
      </c>
      <c r="C285" s="121" t="s">
        <v>450</v>
      </c>
      <c r="D285" s="148">
        <v>4860</v>
      </c>
      <c r="E285" s="88" t="s">
        <v>46</v>
      </c>
      <c r="F285" s="35" t="s">
        <v>47</v>
      </c>
    </row>
    <row r="286" spans="1:9" s="140" customFormat="1" ht="15" customHeight="1" x14ac:dyDescent="0.2">
      <c r="A286" s="87">
        <f t="shared" si="3"/>
        <v>14</v>
      </c>
      <c r="B286" s="121">
        <v>2012</v>
      </c>
      <c r="C286" s="121" t="s">
        <v>451</v>
      </c>
      <c r="D286" s="148">
        <v>750</v>
      </c>
      <c r="E286" s="88" t="s">
        <v>46</v>
      </c>
      <c r="F286" s="35" t="s">
        <v>47</v>
      </c>
    </row>
    <row r="287" spans="1:9" s="140" customFormat="1" ht="15" customHeight="1" x14ac:dyDescent="0.2">
      <c r="A287" s="87">
        <f t="shared" si="3"/>
        <v>15</v>
      </c>
      <c r="B287" s="121">
        <v>2012</v>
      </c>
      <c r="C287" s="121" t="s">
        <v>452</v>
      </c>
      <c r="D287" s="148">
        <v>22804.2</v>
      </c>
      <c r="E287" s="88" t="s">
        <v>46</v>
      </c>
      <c r="F287" s="35" t="s">
        <v>47</v>
      </c>
    </row>
    <row r="288" spans="1:9" s="140" customFormat="1" ht="15" customHeight="1" x14ac:dyDescent="0.2">
      <c r="A288" s="87">
        <f t="shared" si="3"/>
        <v>16</v>
      </c>
      <c r="B288" s="121">
        <v>2013</v>
      </c>
      <c r="C288" s="121" t="s">
        <v>454</v>
      </c>
      <c r="D288" s="148">
        <v>12324.6</v>
      </c>
      <c r="E288" s="88" t="s">
        <v>46</v>
      </c>
      <c r="F288" s="35" t="s">
        <v>47</v>
      </c>
    </row>
    <row r="289" spans="1:11" s="140" customFormat="1" ht="15" customHeight="1" x14ac:dyDescent="0.2">
      <c r="A289" s="87">
        <f t="shared" si="3"/>
        <v>17</v>
      </c>
      <c r="B289" s="121">
        <v>2013</v>
      </c>
      <c r="C289" s="121" t="s">
        <v>455</v>
      </c>
      <c r="D289" s="148">
        <v>4303.7700000000004</v>
      </c>
      <c r="E289" s="88" t="s">
        <v>46</v>
      </c>
      <c r="F289" s="35" t="s">
        <v>47</v>
      </c>
    </row>
    <row r="290" spans="1:11" s="140" customFormat="1" ht="15" customHeight="1" x14ac:dyDescent="0.2">
      <c r="A290" s="87">
        <f t="shared" si="3"/>
        <v>18</v>
      </c>
      <c r="B290" s="121">
        <v>2013</v>
      </c>
      <c r="C290" s="121" t="s">
        <v>456</v>
      </c>
      <c r="D290" s="148">
        <v>3751.5</v>
      </c>
      <c r="E290" s="88" t="s">
        <v>46</v>
      </c>
      <c r="F290" s="35" t="s">
        <v>47</v>
      </c>
    </row>
    <row r="291" spans="1:11" s="140" customFormat="1" ht="15" customHeight="1" x14ac:dyDescent="0.2">
      <c r="A291" s="87">
        <f t="shared" si="3"/>
        <v>19</v>
      </c>
      <c r="B291" s="121">
        <v>2013</v>
      </c>
      <c r="C291" s="121" t="s">
        <v>457</v>
      </c>
      <c r="D291" s="148">
        <v>2300</v>
      </c>
      <c r="E291" s="88" t="s">
        <v>46</v>
      </c>
      <c r="F291" s="35" t="s">
        <v>47</v>
      </c>
    </row>
    <row r="292" spans="1:11" s="140" customFormat="1" ht="15" customHeight="1" x14ac:dyDescent="0.2">
      <c r="A292" s="87">
        <f t="shared" si="3"/>
        <v>20</v>
      </c>
      <c r="B292" s="121">
        <v>2013</v>
      </c>
      <c r="C292" s="121" t="s">
        <v>458</v>
      </c>
      <c r="D292" s="148">
        <v>3920</v>
      </c>
      <c r="E292" s="88" t="s">
        <v>46</v>
      </c>
      <c r="F292" s="35" t="s">
        <v>47</v>
      </c>
    </row>
    <row r="293" spans="1:11" s="140" customFormat="1" ht="15" customHeight="1" x14ac:dyDescent="0.2">
      <c r="A293" s="87">
        <f t="shared" si="3"/>
        <v>21</v>
      </c>
      <c r="B293" s="121">
        <v>2013</v>
      </c>
      <c r="C293" s="121" t="s">
        <v>459</v>
      </c>
      <c r="D293" s="148">
        <v>300</v>
      </c>
      <c r="E293" s="88" t="s">
        <v>46</v>
      </c>
      <c r="F293" s="35" t="s">
        <v>47</v>
      </c>
    </row>
    <row r="294" spans="1:11" s="140" customFormat="1" ht="15" customHeight="1" x14ac:dyDescent="0.2">
      <c r="A294" s="87">
        <f t="shared" si="3"/>
        <v>22</v>
      </c>
      <c r="B294" s="121">
        <v>2013</v>
      </c>
      <c r="C294" s="121" t="s">
        <v>460</v>
      </c>
      <c r="D294" s="148">
        <v>200</v>
      </c>
      <c r="E294" s="88" t="s">
        <v>46</v>
      </c>
      <c r="F294" s="35" t="s">
        <v>47</v>
      </c>
    </row>
    <row r="295" spans="1:11" s="140" customFormat="1" ht="24" x14ac:dyDescent="0.2">
      <c r="A295" s="87">
        <f t="shared" si="3"/>
        <v>23</v>
      </c>
      <c r="B295" s="121">
        <v>2014</v>
      </c>
      <c r="C295" s="121" t="s">
        <v>463</v>
      </c>
      <c r="D295" s="148">
        <v>7820</v>
      </c>
      <c r="E295" s="88" t="s">
        <v>46</v>
      </c>
      <c r="F295" s="35" t="s">
        <v>47</v>
      </c>
    </row>
    <row r="296" spans="1:11" s="140" customFormat="1" ht="15" customHeight="1" x14ac:dyDescent="0.2">
      <c r="A296" s="87">
        <f t="shared" si="3"/>
        <v>24</v>
      </c>
      <c r="B296" s="121">
        <v>2014</v>
      </c>
      <c r="C296" s="121" t="s">
        <v>464</v>
      </c>
      <c r="D296" s="148">
        <v>249</v>
      </c>
      <c r="E296" s="88" t="s">
        <v>46</v>
      </c>
      <c r="F296" s="35" t="s">
        <v>47</v>
      </c>
    </row>
    <row r="297" spans="1:11" s="140" customFormat="1" ht="15" customHeight="1" x14ac:dyDescent="0.2">
      <c r="A297" s="87">
        <f t="shared" si="3"/>
        <v>25</v>
      </c>
      <c r="B297" s="121">
        <v>2014</v>
      </c>
      <c r="C297" s="121" t="s">
        <v>465</v>
      </c>
      <c r="D297" s="148">
        <v>2190</v>
      </c>
      <c r="E297" s="88" t="s">
        <v>46</v>
      </c>
      <c r="F297" s="35" t="s">
        <v>47</v>
      </c>
    </row>
    <row r="298" spans="1:11" s="140" customFormat="1" ht="15" customHeight="1" x14ac:dyDescent="0.2">
      <c r="A298" s="87">
        <f t="shared" si="3"/>
        <v>26</v>
      </c>
      <c r="B298" s="121">
        <v>2014</v>
      </c>
      <c r="C298" s="121" t="s">
        <v>466</v>
      </c>
      <c r="D298" s="148">
        <v>320</v>
      </c>
      <c r="E298" s="88" t="s">
        <v>46</v>
      </c>
      <c r="F298" s="35" t="s">
        <v>47</v>
      </c>
    </row>
    <row r="299" spans="1:11" s="140" customFormat="1" ht="15" customHeight="1" x14ac:dyDescent="0.2">
      <c r="A299" s="87">
        <f t="shared" si="3"/>
        <v>27</v>
      </c>
      <c r="B299" s="121">
        <v>2014</v>
      </c>
      <c r="C299" s="121" t="s">
        <v>454</v>
      </c>
      <c r="D299" s="148">
        <v>8999.98</v>
      </c>
      <c r="E299" s="88" t="s">
        <v>46</v>
      </c>
      <c r="F299" s="35" t="s">
        <v>47</v>
      </c>
    </row>
    <row r="300" spans="1:11" s="140" customFormat="1" ht="24" x14ac:dyDescent="0.2">
      <c r="A300" s="87">
        <f t="shared" si="3"/>
        <v>28</v>
      </c>
      <c r="B300" s="121">
        <v>2014</v>
      </c>
      <c r="C300" s="121" t="s">
        <v>467</v>
      </c>
      <c r="D300" s="148">
        <v>639.9</v>
      </c>
      <c r="E300" s="88" t="s">
        <v>46</v>
      </c>
      <c r="F300" s="35" t="s">
        <v>47</v>
      </c>
    </row>
    <row r="301" spans="1:11" s="140" customFormat="1" ht="15" customHeight="1" x14ac:dyDescent="0.2">
      <c r="A301" s="87">
        <f t="shared" si="3"/>
        <v>29</v>
      </c>
      <c r="B301" s="121">
        <v>2014</v>
      </c>
      <c r="C301" s="121" t="s">
        <v>468</v>
      </c>
      <c r="D301" s="148">
        <v>617</v>
      </c>
      <c r="E301" s="88" t="s">
        <v>46</v>
      </c>
      <c r="F301" s="35" t="s">
        <v>47</v>
      </c>
      <c r="K301" s="151"/>
    </row>
    <row r="302" spans="1:11" s="140" customFormat="1" ht="15" customHeight="1" x14ac:dyDescent="0.2">
      <c r="A302" s="87">
        <f t="shared" si="3"/>
        <v>30</v>
      </c>
      <c r="B302" s="121">
        <v>2014</v>
      </c>
      <c r="C302" s="121" t="s">
        <v>469</v>
      </c>
      <c r="D302" s="148">
        <v>599.01</v>
      </c>
      <c r="E302" s="88" t="s">
        <v>46</v>
      </c>
      <c r="F302" s="35" t="s">
        <v>47</v>
      </c>
      <c r="K302" s="151"/>
    </row>
    <row r="303" spans="1:11" s="140" customFormat="1" ht="15" customHeight="1" x14ac:dyDescent="0.2">
      <c r="A303" s="87">
        <f t="shared" si="3"/>
        <v>31</v>
      </c>
      <c r="B303" s="121">
        <v>2014</v>
      </c>
      <c r="C303" s="121" t="s">
        <v>470</v>
      </c>
      <c r="D303" s="148">
        <v>3075</v>
      </c>
      <c r="E303" s="88" t="s">
        <v>46</v>
      </c>
      <c r="F303" s="35" t="s">
        <v>47</v>
      </c>
      <c r="K303" s="151"/>
    </row>
    <row r="304" spans="1:11" s="140" customFormat="1" ht="15" customHeight="1" x14ac:dyDescent="0.2">
      <c r="A304" s="87">
        <f t="shared" si="3"/>
        <v>32</v>
      </c>
      <c r="B304" s="121">
        <v>2014</v>
      </c>
      <c r="C304" s="121" t="s">
        <v>471</v>
      </c>
      <c r="D304" s="148">
        <v>3664</v>
      </c>
      <c r="E304" s="88" t="s">
        <v>46</v>
      </c>
      <c r="F304" s="35" t="s">
        <v>47</v>
      </c>
      <c r="K304" s="151"/>
    </row>
    <row r="305" spans="1:252" s="140" customFormat="1" ht="15" customHeight="1" x14ac:dyDescent="0.2">
      <c r="A305" s="87">
        <f t="shared" si="3"/>
        <v>33</v>
      </c>
      <c r="B305" s="121">
        <v>2014</v>
      </c>
      <c r="C305" s="121" t="s">
        <v>472</v>
      </c>
      <c r="D305" s="148">
        <v>3149.99</v>
      </c>
      <c r="E305" s="88" t="s">
        <v>46</v>
      </c>
      <c r="F305" s="35" t="s">
        <v>47</v>
      </c>
      <c r="K305" s="152"/>
    </row>
    <row r="306" spans="1:252" s="140" customFormat="1" ht="15" customHeight="1" x14ac:dyDescent="0.2">
      <c r="A306" s="87">
        <f t="shared" si="3"/>
        <v>34</v>
      </c>
      <c r="B306" s="35">
        <v>2015</v>
      </c>
      <c r="C306" s="35" t="s">
        <v>475</v>
      </c>
      <c r="D306" s="143">
        <v>4100</v>
      </c>
      <c r="E306" s="88" t="s">
        <v>46</v>
      </c>
      <c r="F306" s="35" t="s">
        <v>47</v>
      </c>
      <c r="I306" s="153"/>
      <c r="J306" s="154"/>
      <c r="K306" s="151"/>
    </row>
    <row r="307" spans="1:252" s="140" customFormat="1" ht="15" customHeight="1" x14ac:dyDescent="0.2">
      <c r="A307" s="87">
        <f t="shared" si="3"/>
        <v>35</v>
      </c>
      <c r="B307" s="35">
        <v>2015</v>
      </c>
      <c r="C307" s="35" t="s">
        <v>476</v>
      </c>
      <c r="D307" s="143">
        <v>3590</v>
      </c>
      <c r="E307" s="88" t="s">
        <v>46</v>
      </c>
      <c r="F307" s="35" t="s">
        <v>47</v>
      </c>
      <c r="I307" s="153"/>
      <c r="J307" s="154"/>
      <c r="K307" s="151"/>
    </row>
    <row r="308" spans="1:252" s="140" customFormat="1" ht="15" customHeight="1" x14ac:dyDescent="0.2">
      <c r="A308" s="87">
        <f t="shared" si="3"/>
        <v>36</v>
      </c>
      <c r="B308" s="35">
        <v>2015</v>
      </c>
      <c r="C308" s="35" t="s">
        <v>477</v>
      </c>
      <c r="D308" s="143">
        <v>7191.59</v>
      </c>
      <c r="E308" s="88" t="s">
        <v>46</v>
      </c>
      <c r="F308" s="35" t="s">
        <v>47</v>
      </c>
      <c r="I308" s="153"/>
      <c r="J308" s="154"/>
      <c r="K308" s="151"/>
    </row>
    <row r="309" spans="1:252" s="140" customFormat="1" ht="15" customHeight="1" x14ac:dyDescent="0.2">
      <c r="A309" s="87">
        <f t="shared" si="3"/>
        <v>37</v>
      </c>
      <c r="B309" s="35">
        <v>2015</v>
      </c>
      <c r="C309" s="35" t="s">
        <v>478</v>
      </c>
      <c r="D309" s="143">
        <v>6700</v>
      </c>
      <c r="E309" s="88" t="s">
        <v>46</v>
      </c>
      <c r="F309" s="35" t="s">
        <v>47</v>
      </c>
      <c r="I309" s="153"/>
      <c r="J309" s="154"/>
      <c r="K309" s="151"/>
    </row>
    <row r="310" spans="1:252" s="140" customFormat="1" ht="15" customHeight="1" x14ac:dyDescent="0.2">
      <c r="A310" s="87">
        <f t="shared" si="3"/>
        <v>38</v>
      </c>
      <c r="B310" s="35">
        <v>2015</v>
      </c>
      <c r="C310" s="35" t="s">
        <v>479</v>
      </c>
      <c r="D310" s="143">
        <v>1170</v>
      </c>
      <c r="E310" s="88" t="s">
        <v>46</v>
      </c>
      <c r="F310" s="35" t="s">
        <v>47</v>
      </c>
      <c r="I310" s="153"/>
      <c r="J310" s="154"/>
      <c r="K310" s="151"/>
    </row>
    <row r="311" spans="1:252" s="140" customFormat="1" ht="15" customHeight="1" x14ac:dyDescent="0.2">
      <c r="A311" s="87">
        <f t="shared" si="3"/>
        <v>39</v>
      </c>
      <c r="B311" s="121">
        <v>2010</v>
      </c>
      <c r="C311" s="121" t="s">
        <v>436</v>
      </c>
      <c r="D311" s="148">
        <v>690</v>
      </c>
      <c r="E311" s="88" t="s">
        <v>46</v>
      </c>
      <c r="F311" s="35" t="s">
        <v>51</v>
      </c>
      <c r="I311" s="149"/>
      <c r="J311" s="149"/>
      <c r="K311" s="149"/>
    </row>
    <row r="312" spans="1:252" s="140" customFormat="1" ht="15" customHeight="1" x14ac:dyDescent="0.2">
      <c r="A312" s="87">
        <f t="shared" si="3"/>
        <v>40</v>
      </c>
      <c r="B312" s="121">
        <v>2010</v>
      </c>
      <c r="C312" s="121" t="s">
        <v>438</v>
      </c>
      <c r="D312" s="150">
        <v>1970</v>
      </c>
      <c r="E312" s="88" t="s">
        <v>46</v>
      </c>
      <c r="F312" s="35" t="s">
        <v>51</v>
      </c>
    </row>
    <row r="313" spans="1:252" s="140" customFormat="1" ht="15" customHeight="1" x14ac:dyDescent="0.2">
      <c r="A313" s="87">
        <f t="shared" si="3"/>
        <v>41</v>
      </c>
      <c r="B313" s="121">
        <v>2011</v>
      </c>
      <c r="C313" s="121" t="s">
        <v>442</v>
      </c>
      <c r="D313" s="148">
        <v>558</v>
      </c>
      <c r="E313" s="88" t="s">
        <v>46</v>
      </c>
      <c r="F313" s="35" t="s">
        <v>51</v>
      </c>
    </row>
    <row r="314" spans="1:252" s="140" customFormat="1" ht="15" customHeight="1" x14ac:dyDescent="0.2">
      <c r="A314" s="87">
        <f t="shared" si="3"/>
        <v>42</v>
      </c>
      <c r="B314" s="121">
        <v>2011</v>
      </c>
      <c r="C314" s="121" t="s">
        <v>447</v>
      </c>
      <c r="D314" s="150">
        <v>1000</v>
      </c>
      <c r="E314" s="88" t="s">
        <v>46</v>
      </c>
      <c r="F314" s="35" t="s">
        <v>51</v>
      </c>
    </row>
    <row r="315" spans="1:252" s="140" customFormat="1" ht="15" customHeight="1" x14ac:dyDescent="0.2">
      <c r="A315" s="87">
        <f t="shared" si="3"/>
        <v>43</v>
      </c>
      <c r="B315" s="121">
        <v>2012</v>
      </c>
      <c r="C315" s="121" t="s">
        <v>453</v>
      </c>
      <c r="D315" s="150">
        <v>2670.01</v>
      </c>
      <c r="E315" s="88" t="s">
        <v>46</v>
      </c>
      <c r="F315" s="35" t="s">
        <v>51</v>
      </c>
    </row>
    <row r="316" spans="1:252" s="140" customFormat="1" ht="15" customHeight="1" x14ac:dyDescent="0.2">
      <c r="A316" s="87">
        <f t="shared" si="3"/>
        <v>44</v>
      </c>
      <c r="B316" s="121">
        <v>2013</v>
      </c>
      <c r="C316" s="121" t="s">
        <v>461</v>
      </c>
      <c r="D316" s="150">
        <v>469</v>
      </c>
      <c r="E316" s="88" t="s">
        <v>46</v>
      </c>
      <c r="F316" s="35" t="s">
        <v>51</v>
      </c>
    </row>
    <row r="317" spans="1:252" s="140" customFormat="1" ht="15" customHeight="1" x14ac:dyDescent="0.2">
      <c r="A317" s="87">
        <f t="shared" si="3"/>
        <v>45</v>
      </c>
      <c r="B317" s="121">
        <v>2013</v>
      </c>
      <c r="C317" s="121" t="s">
        <v>462</v>
      </c>
      <c r="D317" s="150">
        <v>999</v>
      </c>
      <c r="E317" s="88" t="s">
        <v>46</v>
      </c>
      <c r="F317" s="35" t="s">
        <v>51</v>
      </c>
    </row>
    <row r="318" spans="1:252" s="140" customFormat="1" ht="15" customHeight="1" x14ac:dyDescent="0.2">
      <c r="A318" s="87">
        <f t="shared" si="3"/>
        <v>46</v>
      </c>
      <c r="B318" s="121">
        <v>2015</v>
      </c>
      <c r="C318" s="121" t="s">
        <v>473</v>
      </c>
      <c r="D318" s="150">
        <v>1897.99</v>
      </c>
      <c r="E318" s="88" t="s">
        <v>46</v>
      </c>
      <c r="F318" s="35" t="s">
        <v>51</v>
      </c>
      <c r="K318" s="151"/>
    </row>
    <row r="319" spans="1:252" s="140" customFormat="1" ht="15" customHeight="1" x14ac:dyDescent="0.2">
      <c r="A319" s="87">
        <f t="shared" si="3"/>
        <v>47</v>
      </c>
      <c r="B319" s="121">
        <v>2015</v>
      </c>
      <c r="C319" s="121" t="s">
        <v>474</v>
      </c>
      <c r="D319" s="150">
        <v>1300</v>
      </c>
      <c r="E319" s="88" t="s">
        <v>46</v>
      </c>
      <c r="F319" s="35" t="s">
        <v>51</v>
      </c>
      <c r="K319" s="151"/>
    </row>
    <row r="320" spans="1:252" ht="15" customHeight="1" x14ac:dyDescent="0.25">
      <c r="A320" s="80" t="s">
        <v>29</v>
      </c>
      <c r="B320" s="48"/>
      <c r="C320" s="164"/>
      <c r="D320" s="86"/>
      <c r="E320" s="48"/>
      <c r="F320" s="48"/>
      <c r="G320" s="50"/>
      <c r="H320" s="70"/>
      <c r="I320" s="7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1"/>
      <c r="DR320" s="51"/>
      <c r="DS320" s="51"/>
      <c r="DT320" s="51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51"/>
      <c r="EG320" s="51"/>
      <c r="EH320" s="51"/>
      <c r="EI320" s="51"/>
      <c r="EJ320" s="51"/>
      <c r="EK320" s="51"/>
      <c r="EL320" s="51"/>
      <c r="EM320" s="51"/>
      <c r="EN320" s="51"/>
      <c r="EO320" s="51"/>
      <c r="EP320" s="51"/>
      <c r="EQ320" s="51"/>
      <c r="ER320" s="51"/>
      <c r="ES320" s="51"/>
      <c r="ET320" s="51"/>
      <c r="EU320" s="51"/>
      <c r="EV320" s="51"/>
      <c r="EW320" s="51"/>
      <c r="EX320" s="51"/>
      <c r="EY320" s="51"/>
      <c r="EZ320" s="51"/>
      <c r="FA320" s="51"/>
      <c r="FB320" s="51"/>
      <c r="FC320" s="51"/>
      <c r="FD320" s="51"/>
      <c r="FE320" s="51"/>
      <c r="FF320" s="51"/>
      <c r="FG320" s="51"/>
      <c r="FH320" s="51"/>
      <c r="FI320" s="51"/>
      <c r="FJ320" s="51"/>
      <c r="FK320" s="51"/>
      <c r="FL320" s="51"/>
      <c r="FM320" s="51"/>
      <c r="FN320" s="51"/>
      <c r="FO320" s="51"/>
      <c r="FP320" s="51"/>
      <c r="FQ320" s="51"/>
      <c r="FR320" s="51"/>
      <c r="FS320" s="51"/>
      <c r="FT320" s="51"/>
      <c r="FU320" s="51"/>
      <c r="FV320" s="51"/>
      <c r="FW320" s="51"/>
      <c r="FX320" s="51"/>
      <c r="FY320" s="51"/>
      <c r="FZ320" s="51"/>
      <c r="GA320" s="51"/>
      <c r="GB320" s="51"/>
      <c r="GC320" s="51"/>
      <c r="GD320" s="51"/>
      <c r="GE320" s="51"/>
      <c r="GF320" s="51"/>
      <c r="GG320" s="51"/>
      <c r="GH320" s="51"/>
      <c r="GI320" s="51"/>
      <c r="GJ320" s="51"/>
      <c r="GK320" s="51"/>
      <c r="GL320" s="51"/>
      <c r="GM320" s="51"/>
      <c r="GN320" s="51"/>
      <c r="GO320" s="51"/>
      <c r="GP320" s="51"/>
      <c r="GQ320" s="51"/>
      <c r="GR320" s="51"/>
      <c r="GS320" s="51"/>
      <c r="GT320" s="51"/>
      <c r="GU320" s="51"/>
      <c r="GV320" s="51"/>
      <c r="GW320" s="51"/>
      <c r="GX320" s="51"/>
      <c r="GY320" s="51"/>
      <c r="GZ320" s="51"/>
      <c r="HA320" s="51"/>
      <c r="HB320" s="51"/>
      <c r="HC320" s="51"/>
      <c r="HD320" s="51"/>
      <c r="HE320" s="51"/>
      <c r="HF320" s="51"/>
      <c r="HG320" s="51"/>
      <c r="HH320" s="51"/>
      <c r="HI320" s="51"/>
      <c r="HJ320" s="51"/>
      <c r="HK320" s="51"/>
      <c r="HL320" s="51"/>
      <c r="HM320" s="51"/>
      <c r="HN320" s="51"/>
      <c r="HO320" s="51"/>
      <c r="HP320" s="51"/>
      <c r="HQ320" s="51"/>
      <c r="HR320" s="51"/>
      <c r="HS320" s="51"/>
      <c r="HT320" s="51"/>
      <c r="HU320" s="51"/>
      <c r="HV320" s="51"/>
      <c r="HW320" s="51"/>
      <c r="HX320" s="51"/>
      <c r="HY320" s="51"/>
      <c r="HZ320" s="51"/>
      <c r="IA320" s="51"/>
      <c r="IB320" s="51"/>
      <c r="IC320" s="51"/>
      <c r="ID320" s="51"/>
      <c r="IE320" s="51"/>
      <c r="IF320" s="51"/>
      <c r="IG320" s="51"/>
      <c r="IH320" s="51"/>
      <c r="II320" s="51"/>
      <c r="IJ320" s="51"/>
      <c r="IK320" s="51"/>
      <c r="IL320" s="51"/>
      <c r="IM320" s="51"/>
      <c r="IN320" s="51"/>
      <c r="IO320" s="51"/>
      <c r="IP320" s="51"/>
      <c r="IQ320" s="51"/>
      <c r="IR320" s="51"/>
    </row>
    <row r="321" spans="1:9" ht="15" customHeight="1" x14ac:dyDescent="0.25">
      <c r="A321" s="90">
        <v>1</v>
      </c>
      <c r="B321" s="35">
        <v>2011</v>
      </c>
      <c r="C321" s="35" t="s">
        <v>153</v>
      </c>
      <c r="D321" s="79">
        <v>369</v>
      </c>
      <c r="E321" s="88" t="s">
        <v>46</v>
      </c>
      <c r="F321" s="35" t="s">
        <v>47</v>
      </c>
      <c r="H321" s="156" t="s">
        <v>47</v>
      </c>
      <c r="I321" s="71">
        <f>SUM(D321:D334)</f>
        <v>34807.18</v>
      </c>
    </row>
    <row r="322" spans="1:9" ht="15" customHeight="1" x14ac:dyDescent="0.25">
      <c r="A322" s="90">
        <f>A321+1</f>
        <v>2</v>
      </c>
      <c r="B322" s="58">
        <v>2011</v>
      </c>
      <c r="C322" s="35" t="s">
        <v>154</v>
      </c>
      <c r="D322" s="79">
        <v>6000</v>
      </c>
      <c r="E322" s="88" t="s">
        <v>46</v>
      </c>
      <c r="F322" s="89" t="s">
        <v>47</v>
      </c>
      <c r="H322" s="156" t="s">
        <v>51</v>
      </c>
      <c r="I322" s="71">
        <f>SUM(D335:D373)</f>
        <v>87603.16</v>
      </c>
    </row>
    <row r="323" spans="1:9" ht="15" customHeight="1" x14ac:dyDescent="0.25">
      <c r="A323" s="90">
        <f t="shared" ref="A323:A373" si="4">A322+1</f>
        <v>3</v>
      </c>
      <c r="B323" s="35">
        <v>2011</v>
      </c>
      <c r="C323" s="35" t="s">
        <v>155</v>
      </c>
      <c r="D323" s="79">
        <v>2000</v>
      </c>
      <c r="E323" s="88" t="s">
        <v>46</v>
      </c>
      <c r="F323" s="89" t="s">
        <v>47</v>
      </c>
      <c r="H323" s="92"/>
      <c r="I323" s="93"/>
    </row>
    <row r="324" spans="1:9" ht="15" customHeight="1" x14ac:dyDescent="0.25">
      <c r="A324" s="90">
        <f t="shared" si="4"/>
        <v>4</v>
      </c>
      <c r="B324" s="95">
        <v>2012</v>
      </c>
      <c r="C324" s="35" t="s">
        <v>156</v>
      </c>
      <c r="D324" s="79">
        <v>1779</v>
      </c>
      <c r="E324" s="88" t="s">
        <v>46</v>
      </c>
      <c r="F324" s="89" t="s">
        <v>47</v>
      </c>
      <c r="H324" s="92"/>
      <c r="I324" s="93"/>
    </row>
    <row r="325" spans="1:9" ht="15" customHeight="1" x14ac:dyDescent="0.25">
      <c r="A325" s="90">
        <f t="shared" si="4"/>
        <v>5</v>
      </c>
      <c r="B325" s="35">
        <v>2013</v>
      </c>
      <c r="C325" s="35" t="s">
        <v>157</v>
      </c>
      <c r="D325" s="79">
        <v>9424</v>
      </c>
      <c r="E325" s="88" t="s">
        <v>46</v>
      </c>
      <c r="F325" s="89" t="s">
        <v>47</v>
      </c>
      <c r="H325" s="92"/>
      <c r="I325" s="93"/>
    </row>
    <row r="326" spans="1:9" ht="15" customHeight="1" x14ac:dyDescent="0.25">
      <c r="A326" s="90">
        <f t="shared" si="4"/>
        <v>6</v>
      </c>
      <c r="B326" s="35">
        <v>2013</v>
      </c>
      <c r="C326" s="35" t="s">
        <v>158</v>
      </c>
      <c r="D326" s="79">
        <v>2880</v>
      </c>
      <c r="E326" s="88" t="s">
        <v>46</v>
      </c>
      <c r="F326" s="89" t="s">
        <v>47</v>
      </c>
      <c r="H326" s="92"/>
      <c r="I326" s="93"/>
    </row>
    <row r="327" spans="1:9" ht="15" customHeight="1" x14ac:dyDescent="0.25">
      <c r="A327" s="90">
        <f t="shared" si="4"/>
        <v>7</v>
      </c>
      <c r="B327" s="35">
        <v>2014</v>
      </c>
      <c r="C327" s="35" t="s">
        <v>156</v>
      </c>
      <c r="D327" s="79">
        <v>1605</v>
      </c>
      <c r="E327" s="88" t="s">
        <v>46</v>
      </c>
      <c r="F327" s="89" t="s">
        <v>47</v>
      </c>
      <c r="H327" s="92"/>
      <c r="I327" s="93"/>
    </row>
    <row r="328" spans="1:9" ht="15" customHeight="1" x14ac:dyDescent="0.25">
      <c r="A328" s="90">
        <f t="shared" si="4"/>
        <v>8</v>
      </c>
      <c r="B328" s="35">
        <v>2012</v>
      </c>
      <c r="C328" s="35" t="s">
        <v>159</v>
      </c>
      <c r="D328" s="79">
        <v>129</v>
      </c>
      <c r="E328" s="88" t="s">
        <v>46</v>
      </c>
      <c r="F328" s="89" t="s">
        <v>47</v>
      </c>
      <c r="H328" s="92"/>
      <c r="I328" s="93"/>
    </row>
    <row r="329" spans="1:9" ht="15" customHeight="1" x14ac:dyDescent="0.25">
      <c r="A329" s="90">
        <f t="shared" si="4"/>
        <v>9</v>
      </c>
      <c r="B329" s="35">
        <v>2012</v>
      </c>
      <c r="C329" s="35" t="s">
        <v>160</v>
      </c>
      <c r="D329" s="79">
        <v>229</v>
      </c>
      <c r="E329" s="88" t="s">
        <v>46</v>
      </c>
      <c r="F329" s="89" t="s">
        <v>47</v>
      </c>
      <c r="H329" s="92"/>
      <c r="I329" s="93"/>
    </row>
    <row r="330" spans="1:9" ht="15" customHeight="1" x14ac:dyDescent="0.25">
      <c r="A330" s="90">
        <f t="shared" si="4"/>
        <v>10</v>
      </c>
      <c r="B330" s="35">
        <v>2011</v>
      </c>
      <c r="C330" s="35" t="s">
        <v>161</v>
      </c>
      <c r="D330" s="79">
        <v>5790</v>
      </c>
      <c r="E330" s="88" t="s">
        <v>46</v>
      </c>
      <c r="F330" s="89" t="s">
        <v>47</v>
      </c>
      <c r="H330" s="92"/>
      <c r="I330" s="93"/>
    </row>
    <row r="331" spans="1:9" ht="15" customHeight="1" x14ac:dyDescent="0.25">
      <c r="A331" s="90">
        <f t="shared" si="4"/>
        <v>11</v>
      </c>
      <c r="B331" s="95">
        <v>2011</v>
      </c>
      <c r="C331" s="35" t="s">
        <v>162</v>
      </c>
      <c r="D331" s="79">
        <v>500</v>
      </c>
      <c r="E331" s="88" t="s">
        <v>46</v>
      </c>
      <c r="F331" s="89" t="s">
        <v>47</v>
      </c>
      <c r="H331" s="92"/>
      <c r="I331" s="93"/>
    </row>
    <row r="332" spans="1:9" ht="15" customHeight="1" x14ac:dyDescent="0.25">
      <c r="A332" s="90">
        <f t="shared" si="4"/>
        <v>12</v>
      </c>
      <c r="B332" s="95">
        <v>2012</v>
      </c>
      <c r="C332" s="35" t="s">
        <v>163</v>
      </c>
      <c r="D332" s="79">
        <v>2253</v>
      </c>
      <c r="E332" s="88" t="s">
        <v>46</v>
      </c>
      <c r="F332" s="89" t="s">
        <v>47</v>
      </c>
      <c r="H332" s="92"/>
      <c r="I332" s="93"/>
    </row>
    <row r="333" spans="1:9" ht="15" customHeight="1" x14ac:dyDescent="0.25">
      <c r="A333" s="90">
        <f t="shared" si="4"/>
        <v>13</v>
      </c>
      <c r="B333" s="35">
        <v>2015</v>
      </c>
      <c r="C333" s="35" t="s">
        <v>164</v>
      </c>
      <c r="D333" s="79">
        <v>1490.02</v>
      </c>
      <c r="E333" s="88" t="s">
        <v>46</v>
      </c>
      <c r="F333" s="89" t="s">
        <v>47</v>
      </c>
      <c r="H333" s="92"/>
      <c r="I333" s="93"/>
    </row>
    <row r="334" spans="1:9" ht="15" customHeight="1" x14ac:dyDescent="0.25">
      <c r="A334" s="90">
        <f t="shared" si="4"/>
        <v>14</v>
      </c>
      <c r="B334" s="35">
        <v>2015</v>
      </c>
      <c r="C334" s="35" t="s">
        <v>164</v>
      </c>
      <c r="D334" s="79">
        <v>359.16</v>
      </c>
      <c r="E334" s="88" t="s">
        <v>46</v>
      </c>
      <c r="F334" s="89" t="s">
        <v>47</v>
      </c>
      <c r="H334" s="92"/>
      <c r="I334" s="93"/>
    </row>
    <row r="335" spans="1:9" ht="15" customHeight="1" x14ac:dyDescent="0.25">
      <c r="A335" s="90">
        <f t="shared" si="4"/>
        <v>15</v>
      </c>
      <c r="B335" s="35">
        <v>2011</v>
      </c>
      <c r="C335" s="35" t="s">
        <v>165</v>
      </c>
      <c r="D335" s="79">
        <v>619.99</v>
      </c>
      <c r="E335" s="88" t="s">
        <v>46</v>
      </c>
      <c r="F335" s="89" t="s">
        <v>51</v>
      </c>
      <c r="H335" s="92"/>
      <c r="I335" s="93"/>
    </row>
    <row r="336" spans="1:9" ht="15" customHeight="1" x14ac:dyDescent="0.25">
      <c r="A336" s="90">
        <f t="shared" si="4"/>
        <v>16</v>
      </c>
      <c r="B336" s="35">
        <v>2012</v>
      </c>
      <c r="C336" s="35" t="s">
        <v>166</v>
      </c>
      <c r="D336" s="79">
        <v>4920</v>
      </c>
      <c r="E336" s="88" t="s">
        <v>46</v>
      </c>
      <c r="F336" s="89" t="s">
        <v>51</v>
      </c>
      <c r="H336" s="92"/>
      <c r="I336" s="93"/>
    </row>
    <row r="337" spans="1:9" ht="15" customHeight="1" x14ac:dyDescent="0.25">
      <c r="A337" s="90">
        <f t="shared" si="4"/>
        <v>17</v>
      </c>
      <c r="B337" s="35">
        <v>2014</v>
      </c>
      <c r="C337" s="35" t="s">
        <v>167</v>
      </c>
      <c r="D337" s="79">
        <v>359</v>
      </c>
      <c r="E337" s="88" t="s">
        <v>46</v>
      </c>
      <c r="F337" s="89" t="s">
        <v>51</v>
      </c>
      <c r="H337" s="92"/>
      <c r="I337" s="93"/>
    </row>
    <row r="338" spans="1:9" ht="15" customHeight="1" x14ac:dyDescent="0.25">
      <c r="A338" s="90">
        <f t="shared" si="4"/>
        <v>18</v>
      </c>
      <c r="B338" s="35">
        <v>2014</v>
      </c>
      <c r="C338" s="35" t="s">
        <v>168</v>
      </c>
      <c r="D338" s="79">
        <v>750</v>
      </c>
      <c r="E338" s="88" t="s">
        <v>46</v>
      </c>
      <c r="F338" s="89" t="s">
        <v>51</v>
      </c>
      <c r="H338" s="92"/>
      <c r="I338" s="93"/>
    </row>
    <row r="339" spans="1:9" ht="15" customHeight="1" x14ac:dyDescent="0.25">
      <c r="A339" s="90">
        <f t="shared" si="4"/>
        <v>19</v>
      </c>
      <c r="B339" s="35">
        <v>2013</v>
      </c>
      <c r="C339" s="35" t="s">
        <v>169</v>
      </c>
      <c r="D339" s="79">
        <v>449</v>
      </c>
      <c r="E339" s="88" t="s">
        <v>46</v>
      </c>
      <c r="F339" s="89" t="s">
        <v>51</v>
      </c>
      <c r="H339" s="92"/>
      <c r="I339" s="93"/>
    </row>
    <row r="340" spans="1:9" ht="15" customHeight="1" x14ac:dyDescent="0.25">
      <c r="A340" s="90">
        <f t="shared" si="4"/>
        <v>20</v>
      </c>
      <c r="B340" s="35">
        <v>2014</v>
      </c>
      <c r="C340" s="35" t="s">
        <v>170</v>
      </c>
      <c r="D340" s="79">
        <v>199</v>
      </c>
      <c r="E340" s="88" t="s">
        <v>46</v>
      </c>
      <c r="F340" s="89" t="s">
        <v>51</v>
      </c>
      <c r="H340" s="92"/>
      <c r="I340" s="93"/>
    </row>
    <row r="341" spans="1:9" ht="15" customHeight="1" x14ac:dyDescent="0.25">
      <c r="A341" s="90">
        <f t="shared" si="4"/>
        <v>21</v>
      </c>
      <c r="B341" s="35">
        <v>2014</v>
      </c>
      <c r="C341" s="35" t="s">
        <v>171</v>
      </c>
      <c r="D341" s="79">
        <v>2000</v>
      </c>
      <c r="E341" s="88" t="s">
        <v>46</v>
      </c>
      <c r="F341" s="89" t="s">
        <v>51</v>
      </c>
      <c r="H341" s="92"/>
      <c r="I341" s="93"/>
    </row>
    <row r="342" spans="1:9" ht="15" customHeight="1" x14ac:dyDescent="0.25">
      <c r="A342" s="90">
        <f t="shared" si="4"/>
        <v>22</v>
      </c>
      <c r="B342" s="35">
        <v>2012</v>
      </c>
      <c r="C342" s="35" t="s">
        <v>172</v>
      </c>
      <c r="D342" s="79">
        <v>345</v>
      </c>
      <c r="E342" s="88" t="s">
        <v>46</v>
      </c>
      <c r="F342" s="89" t="s">
        <v>51</v>
      </c>
      <c r="H342" s="92"/>
      <c r="I342" s="93"/>
    </row>
    <row r="343" spans="1:9" ht="15" customHeight="1" x14ac:dyDescent="0.25">
      <c r="A343" s="90">
        <f t="shared" si="4"/>
        <v>23</v>
      </c>
      <c r="B343" s="94">
        <v>2012</v>
      </c>
      <c r="C343" s="35" t="s">
        <v>173</v>
      </c>
      <c r="D343" s="79">
        <v>2699</v>
      </c>
      <c r="E343" s="88" t="s">
        <v>46</v>
      </c>
      <c r="F343" s="89" t="s">
        <v>51</v>
      </c>
      <c r="H343" s="92"/>
      <c r="I343" s="93"/>
    </row>
    <row r="344" spans="1:9" ht="15" customHeight="1" x14ac:dyDescent="0.25">
      <c r="A344" s="90">
        <f t="shared" si="4"/>
        <v>24</v>
      </c>
      <c r="B344" s="35">
        <v>2013</v>
      </c>
      <c r="C344" s="35" t="s">
        <v>174</v>
      </c>
      <c r="D344" s="79">
        <v>222</v>
      </c>
      <c r="E344" s="88" t="s">
        <v>46</v>
      </c>
      <c r="F344" s="89" t="s">
        <v>51</v>
      </c>
      <c r="H344" s="92"/>
      <c r="I344" s="93"/>
    </row>
    <row r="345" spans="1:9" ht="15" customHeight="1" x14ac:dyDescent="0.25">
      <c r="A345" s="90">
        <f t="shared" si="4"/>
        <v>25</v>
      </c>
      <c r="B345" s="35">
        <v>2013</v>
      </c>
      <c r="C345" s="35" t="s">
        <v>175</v>
      </c>
      <c r="D345" s="79">
        <v>290</v>
      </c>
      <c r="E345" s="88" t="s">
        <v>46</v>
      </c>
      <c r="F345" s="89" t="s">
        <v>51</v>
      </c>
      <c r="H345" s="92"/>
      <c r="I345" s="93"/>
    </row>
    <row r="346" spans="1:9" ht="15" customHeight="1" x14ac:dyDescent="0.25">
      <c r="A346" s="90">
        <f t="shared" si="4"/>
        <v>26</v>
      </c>
      <c r="B346" s="35">
        <v>2013</v>
      </c>
      <c r="C346" s="35" t="s">
        <v>176</v>
      </c>
      <c r="D346" s="79">
        <v>192</v>
      </c>
      <c r="E346" s="88" t="s">
        <v>46</v>
      </c>
      <c r="F346" s="89" t="s">
        <v>51</v>
      </c>
      <c r="H346" s="92"/>
      <c r="I346" s="93"/>
    </row>
    <row r="347" spans="1:9" ht="15" customHeight="1" x14ac:dyDescent="0.25">
      <c r="A347" s="90">
        <f t="shared" si="4"/>
        <v>27</v>
      </c>
      <c r="B347" s="35">
        <v>2011</v>
      </c>
      <c r="C347" s="35" t="s">
        <v>177</v>
      </c>
      <c r="D347" s="79">
        <v>6440</v>
      </c>
      <c r="E347" s="88" t="s">
        <v>46</v>
      </c>
      <c r="F347" s="89" t="s">
        <v>51</v>
      </c>
      <c r="H347" s="92"/>
      <c r="I347" s="93"/>
    </row>
    <row r="348" spans="1:9" ht="15" customHeight="1" x14ac:dyDescent="0.25">
      <c r="A348" s="90">
        <f t="shared" si="4"/>
        <v>28</v>
      </c>
      <c r="B348" s="35">
        <v>2013</v>
      </c>
      <c r="C348" s="35" t="s">
        <v>178</v>
      </c>
      <c r="D348" s="79">
        <v>1649</v>
      </c>
      <c r="E348" s="88" t="s">
        <v>46</v>
      </c>
      <c r="F348" s="89" t="s">
        <v>51</v>
      </c>
      <c r="H348" s="92"/>
      <c r="I348" s="93"/>
    </row>
    <row r="349" spans="1:9" ht="15" customHeight="1" x14ac:dyDescent="0.25">
      <c r="A349" s="90">
        <f t="shared" si="4"/>
        <v>29</v>
      </c>
      <c r="B349" s="35">
        <v>2013</v>
      </c>
      <c r="C349" s="35" t="s">
        <v>179</v>
      </c>
      <c r="D349" s="79">
        <v>259</v>
      </c>
      <c r="E349" s="88" t="s">
        <v>46</v>
      </c>
      <c r="F349" s="89" t="s">
        <v>51</v>
      </c>
      <c r="H349" s="92"/>
      <c r="I349" s="93"/>
    </row>
    <row r="350" spans="1:9" ht="15" customHeight="1" x14ac:dyDescent="0.25">
      <c r="A350" s="90">
        <f t="shared" si="4"/>
        <v>30</v>
      </c>
      <c r="B350" s="94">
        <v>2014</v>
      </c>
      <c r="C350" s="35" t="s">
        <v>180</v>
      </c>
      <c r="D350" s="79">
        <v>1699</v>
      </c>
      <c r="E350" s="88" t="s">
        <v>46</v>
      </c>
      <c r="F350" s="89" t="s">
        <v>51</v>
      </c>
      <c r="H350" s="92"/>
      <c r="I350" s="93"/>
    </row>
    <row r="351" spans="1:9" ht="15" customHeight="1" x14ac:dyDescent="0.25">
      <c r="A351" s="90">
        <f t="shared" si="4"/>
        <v>31</v>
      </c>
      <c r="B351" s="35">
        <v>2011</v>
      </c>
      <c r="C351" s="35" t="s">
        <v>181</v>
      </c>
      <c r="D351" s="79">
        <v>3440</v>
      </c>
      <c r="E351" s="88" t="s">
        <v>46</v>
      </c>
      <c r="F351" s="89" t="s">
        <v>51</v>
      </c>
      <c r="H351" s="92"/>
      <c r="I351" s="93"/>
    </row>
    <row r="352" spans="1:9" ht="15" customHeight="1" x14ac:dyDescent="0.25">
      <c r="A352" s="90">
        <f t="shared" si="4"/>
        <v>32</v>
      </c>
      <c r="B352" s="35">
        <v>2011</v>
      </c>
      <c r="C352" s="35" t="s">
        <v>181</v>
      </c>
      <c r="D352" s="79">
        <v>1500</v>
      </c>
      <c r="E352" s="88" t="s">
        <v>46</v>
      </c>
      <c r="F352" s="89" t="s">
        <v>51</v>
      </c>
      <c r="H352" s="92"/>
      <c r="I352" s="93"/>
    </row>
    <row r="353" spans="1:9" ht="15" customHeight="1" x14ac:dyDescent="0.25">
      <c r="A353" s="90">
        <f t="shared" si="4"/>
        <v>33</v>
      </c>
      <c r="B353" s="35">
        <v>2012</v>
      </c>
      <c r="C353" s="35" t="s">
        <v>181</v>
      </c>
      <c r="D353" s="79">
        <v>1859</v>
      </c>
      <c r="E353" s="88" t="s">
        <v>46</v>
      </c>
      <c r="F353" s="89" t="s">
        <v>51</v>
      </c>
      <c r="H353" s="92"/>
      <c r="I353" s="93"/>
    </row>
    <row r="354" spans="1:9" ht="15" customHeight="1" x14ac:dyDescent="0.25">
      <c r="A354" s="90">
        <f t="shared" si="4"/>
        <v>34</v>
      </c>
      <c r="B354" s="35">
        <v>2012</v>
      </c>
      <c r="C354" s="35" t="s">
        <v>182</v>
      </c>
      <c r="D354" s="79">
        <v>952.13</v>
      </c>
      <c r="E354" s="88" t="s">
        <v>46</v>
      </c>
      <c r="F354" s="89" t="s">
        <v>51</v>
      </c>
      <c r="H354" s="92"/>
      <c r="I354" s="93"/>
    </row>
    <row r="355" spans="1:9" ht="15" customHeight="1" x14ac:dyDescent="0.25">
      <c r="A355" s="90">
        <f t="shared" si="4"/>
        <v>35</v>
      </c>
      <c r="B355" s="35">
        <v>2012</v>
      </c>
      <c r="C355" s="35" t="s">
        <v>181</v>
      </c>
      <c r="D355" s="79">
        <v>1779</v>
      </c>
      <c r="E355" s="88" t="s">
        <v>46</v>
      </c>
      <c r="F355" s="89" t="s">
        <v>51</v>
      </c>
      <c r="H355" s="92"/>
      <c r="I355" s="93"/>
    </row>
    <row r="356" spans="1:9" ht="15" customHeight="1" x14ac:dyDescent="0.25">
      <c r="A356" s="90">
        <f t="shared" si="4"/>
        <v>36</v>
      </c>
      <c r="B356" s="35">
        <v>2013</v>
      </c>
      <c r="C356" s="35" t="s">
        <v>183</v>
      </c>
      <c r="D356" s="79">
        <v>3218</v>
      </c>
      <c r="E356" s="88" t="s">
        <v>46</v>
      </c>
      <c r="F356" s="89" t="s">
        <v>51</v>
      </c>
      <c r="H356" s="92"/>
      <c r="I356" s="93"/>
    </row>
    <row r="357" spans="1:9" ht="15" customHeight="1" x14ac:dyDescent="0.25">
      <c r="A357" s="90">
        <f t="shared" si="4"/>
        <v>37</v>
      </c>
      <c r="B357" s="35">
        <v>2013</v>
      </c>
      <c r="C357" s="35" t="s">
        <v>184</v>
      </c>
      <c r="D357" s="79">
        <v>1569</v>
      </c>
      <c r="E357" s="88" t="s">
        <v>46</v>
      </c>
      <c r="F357" s="89" t="s">
        <v>51</v>
      </c>
      <c r="H357" s="92"/>
      <c r="I357" s="93"/>
    </row>
    <row r="358" spans="1:9" ht="15" customHeight="1" x14ac:dyDescent="0.25">
      <c r="A358" s="90">
        <f t="shared" si="4"/>
        <v>38</v>
      </c>
      <c r="B358" s="35">
        <v>2013</v>
      </c>
      <c r="C358" s="35" t="s">
        <v>185</v>
      </c>
      <c r="D358" s="79">
        <v>1645</v>
      </c>
      <c r="E358" s="88" t="s">
        <v>46</v>
      </c>
      <c r="F358" s="89" t="s">
        <v>51</v>
      </c>
      <c r="H358" s="92"/>
      <c r="I358" s="93"/>
    </row>
    <row r="359" spans="1:9" ht="15" customHeight="1" x14ac:dyDescent="0.25">
      <c r="A359" s="90">
        <f t="shared" si="4"/>
        <v>39</v>
      </c>
      <c r="B359" s="35">
        <v>2014</v>
      </c>
      <c r="C359" s="35" t="s">
        <v>186</v>
      </c>
      <c r="D359" s="79">
        <v>728.5</v>
      </c>
      <c r="E359" s="88" t="s">
        <v>46</v>
      </c>
      <c r="F359" s="89" t="s">
        <v>51</v>
      </c>
      <c r="H359" s="92"/>
      <c r="I359" s="93"/>
    </row>
    <row r="360" spans="1:9" ht="15" customHeight="1" x14ac:dyDescent="0.25">
      <c r="A360" s="90">
        <f t="shared" si="4"/>
        <v>40</v>
      </c>
      <c r="B360" s="35">
        <v>2014</v>
      </c>
      <c r="C360" s="35" t="s">
        <v>187</v>
      </c>
      <c r="D360" s="79">
        <v>386</v>
      </c>
      <c r="E360" s="88" t="s">
        <v>46</v>
      </c>
      <c r="F360" s="89" t="s">
        <v>51</v>
      </c>
      <c r="H360" s="92"/>
      <c r="I360" s="93"/>
    </row>
    <row r="361" spans="1:9" ht="15" customHeight="1" x14ac:dyDescent="0.25">
      <c r="A361" s="90">
        <f t="shared" si="4"/>
        <v>41</v>
      </c>
      <c r="B361" s="35">
        <v>2014</v>
      </c>
      <c r="C361" s="35" t="s">
        <v>188</v>
      </c>
      <c r="D361" s="79">
        <v>260</v>
      </c>
      <c r="E361" s="88" t="s">
        <v>46</v>
      </c>
      <c r="F361" s="89" t="s">
        <v>51</v>
      </c>
      <c r="H361" s="92"/>
      <c r="I361" s="93"/>
    </row>
    <row r="362" spans="1:9" ht="15" customHeight="1" x14ac:dyDescent="0.25">
      <c r="A362" s="90">
        <f t="shared" si="4"/>
        <v>42</v>
      </c>
      <c r="B362" s="35">
        <v>2015</v>
      </c>
      <c r="C362" s="35" t="s">
        <v>189</v>
      </c>
      <c r="D362" s="79">
        <v>500</v>
      </c>
      <c r="E362" s="88" t="s">
        <v>46</v>
      </c>
      <c r="F362" s="89" t="s">
        <v>51</v>
      </c>
      <c r="H362" s="92"/>
      <c r="I362" s="93"/>
    </row>
    <row r="363" spans="1:9" ht="15" customHeight="1" x14ac:dyDescent="0.25">
      <c r="A363" s="90">
        <f t="shared" si="4"/>
        <v>43</v>
      </c>
      <c r="B363" s="35">
        <v>2014</v>
      </c>
      <c r="C363" s="35" t="s">
        <v>190</v>
      </c>
      <c r="D363" s="79">
        <v>500</v>
      </c>
      <c r="E363" s="88" t="s">
        <v>46</v>
      </c>
      <c r="F363" s="89" t="s">
        <v>51</v>
      </c>
      <c r="H363" s="92"/>
      <c r="I363" s="93"/>
    </row>
    <row r="364" spans="1:9" ht="15" customHeight="1" x14ac:dyDescent="0.25">
      <c r="A364" s="90">
        <f t="shared" si="4"/>
        <v>44</v>
      </c>
      <c r="B364" s="35">
        <v>2014</v>
      </c>
      <c r="C364" s="35" t="s">
        <v>191</v>
      </c>
      <c r="D364" s="79">
        <v>1750</v>
      </c>
      <c r="E364" s="88" t="s">
        <v>46</v>
      </c>
      <c r="F364" s="89" t="s">
        <v>51</v>
      </c>
      <c r="H364" s="92"/>
      <c r="I364" s="93"/>
    </row>
    <row r="365" spans="1:9" ht="15" customHeight="1" x14ac:dyDescent="0.25">
      <c r="A365" s="90">
        <f t="shared" si="4"/>
        <v>45</v>
      </c>
      <c r="B365" s="35">
        <v>2014</v>
      </c>
      <c r="C365" s="35" t="s">
        <v>192</v>
      </c>
      <c r="D365" s="79">
        <v>1659</v>
      </c>
      <c r="E365" s="88" t="s">
        <v>46</v>
      </c>
      <c r="F365" s="89" t="s">
        <v>51</v>
      </c>
      <c r="H365" s="92"/>
      <c r="I365" s="93"/>
    </row>
    <row r="366" spans="1:9" ht="15" customHeight="1" x14ac:dyDescent="0.25">
      <c r="A366" s="90">
        <f t="shared" si="4"/>
        <v>46</v>
      </c>
      <c r="B366" s="35">
        <v>2014</v>
      </c>
      <c r="C366" s="35" t="s">
        <v>181</v>
      </c>
      <c r="D366" s="79">
        <v>1500</v>
      </c>
      <c r="E366" s="88" t="s">
        <v>46</v>
      </c>
      <c r="F366" s="89" t="s">
        <v>51</v>
      </c>
      <c r="H366" s="92"/>
      <c r="I366" s="93"/>
    </row>
    <row r="367" spans="1:9" ht="15" customHeight="1" x14ac:dyDescent="0.25">
      <c r="A367" s="90">
        <f t="shared" si="4"/>
        <v>47</v>
      </c>
      <c r="B367" s="35">
        <v>2014</v>
      </c>
      <c r="C367" s="35" t="s">
        <v>193</v>
      </c>
      <c r="D367" s="79">
        <v>7025</v>
      </c>
      <c r="E367" s="88" t="s">
        <v>46</v>
      </c>
      <c r="F367" s="89" t="s">
        <v>51</v>
      </c>
      <c r="H367" s="92"/>
      <c r="I367" s="93"/>
    </row>
    <row r="368" spans="1:9" ht="15" customHeight="1" x14ac:dyDescent="0.25">
      <c r="A368" s="90">
        <f t="shared" si="4"/>
        <v>48</v>
      </c>
      <c r="B368" s="35">
        <v>2014</v>
      </c>
      <c r="C368" s="35" t="s">
        <v>194</v>
      </c>
      <c r="D368" s="79">
        <v>1425</v>
      </c>
      <c r="E368" s="88" t="s">
        <v>46</v>
      </c>
      <c r="F368" s="89" t="s">
        <v>51</v>
      </c>
      <c r="H368" s="92"/>
      <c r="I368" s="93"/>
    </row>
    <row r="369" spans="1:252" ht="15" customHeight="1" x14ac:dyDescent="0.25">
      <c r="A369" s="90">
        <f t="shared" si="4"/>
        <v>49</v>
      </c>
      <c r="B369" s="35">
        <v>2015</v>
      </c>
      <c r="C369" s="35" t="s">
        <v>195</v>
      </c>
      <c r="D369" s="79">
        <v>16806.72</v>
      </c>
      <c r="E369" s="88" t="s">
        <v>46</v>
      </c>
      <c r="F369" s="89" t="s">
        <v>51</v>
      </c>
      <c r="H369" s="92"/>
      <c r="I369" s="93"/>
    </row>
    <row r="370" spans="1:252" ht="15" customHeight="1" x14ac:dyDescent="0.25">
      <c r="A370" s="90">
        <f t="shared" si="4"/>
        <v>50</v>
      </c>
      <c r="B370" s="35">
        <v>2015</v>
      </c>
      <c r="C370" s="35" t="s">
        <v>196</v>
      </c>
      <c r="D370" s="79">
        <v>1378.83</v>
      </c>
      <c r="E370" s="88" t="s">
        <v>46</v>
      </c>
      <c r="F370" s="89" t="s">
        <v>51</v>
      </c>
      <c r="H370" s="92"/>
      <c r="I370" s="93"/>
    </row>
    <row r="371" spans="1:252" ht="15" customHeight="1" x14ac:dyDescent="0.25">
      <c r="A371" s="90">
        <f t="shared" si="4"/>
        <v>51</v>
      </c>
      <c r="B371" s="35">
        <v>2015</v>
      </c>
      <c r="C371" s="35" t="s">
        <v>197</v>
      </c>
      <c r="D371" s="79">
        <v>784.99</v>
      </c>
      <c r="E371" s="88" t="s">
        <v>46</v>
      </c>
      <c r="F371" s="89" t="s">
        <v>51</v>
      </c>
      <c r="H371" s="92"/>
      <c r="I371" s="93"/>
    </row>
    <row r="372" spans="1:252" ht="15" customHeight="1" x14ac:dyDescent="0.25">
      <c r="A372" s="90">
        <f t="shared" si="4"/>
        <v>52</v>
      </c>
      <c r="B372" s="35">
        <v>2015</v>
      </c>
      <c r="C372" s="35" t="s">
        <v>198</v>
      </c>
      <c r="D372" s="79">
        <v>5945.02</v>
      </c>
      <c r="E372" s="88" t="s">
        <v>46</v>
      </c>
      <c r="F372" s="89" t="s">
        <v>51</v>
      </c>
      <c r="H372" s="92"/>
      <c r="I372" s="93"/>
    </row>
    <row r="373" spans="1:252" ht="15" customHeight="1" x14ac:dyDescent="0.25">
      <c r="A373" s="90">
        <f t="shared" si="4"/>
        <v>53</v>
      </c>
      <c r="B373" s="35">
        <v>2015</v>
      </c>
      <c r="C373" s="35" t="s">
        <v>199</v>
      </c>
      <c r="D373" s="79">
        <v>7899.98</v>
      </c>
      <c r="E373" s="88" t="s">
        <v>46</v>
      </c>
      <c r="F373" s="89" t="s">
        <v>51</v>
      </c>
      <c r="H373" s="92"/>
      <c r="I373" s="93"/>
    </row>
    <row r="374" spans="1:252" ht="15" customHeight="1" x14ac:dyDescent="0.25">
      <c r="A374" s="80" t="s">
        <v>30</v>
      </c>
      <c r="B374" s="48"/>
      <c r="C374" s="164"/>
      <c r="D374" s="86"/>
      <c r="E374" s="48"/>
      <c r="F374" s="48"/>
      <c r="G374" s="50"/>
      <c r="H374" s="70"/>
      <c r="I374" s="7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1"/>
      <c r="DR374" s="51"/>
      <c r="DS374" s="51"/>
      <c r="DT374" s="51"/>
      <c r="DU374" s="51"/>
      <c r="DV374" s="51"/>
      <c r="DW374" s="51"/>
      <c r="DX374" s="51"/>
      <c r="DY374" s="51"/>
      <c r="DZ374" s="51"/>
      <c r="EA374" s="51"/>
      <c r="EB374" s="51"/>
      <c r="EC374" s="51"/>
      <c r="ED374" s="51"/>
      <c r="EE374" s="51"/>
      <c r="EF374" s="51"/>
      <c r="EG374" s="51"/>
      <c r="EH374" s="51"/>
      <c r="EI374" s="51"/>
      <c r="EJ374" s="51"/>
      <c r="EK374" s="51"/>
      <c r="EL374" s="51"/>
      <c r="EM374" s="51"/>
      <c r="EN374" s="51"/>
      <c r="EO374" s="51"/>
      <c r="EP374" s="51"/>
      <c r="EQ374" s="51"/>
      <c r="ER374" s="51"/>
      <c r="ES374" s="51"/>
      <c r="ET374" s="51"/>
      <c r="EU374" s="51"/>
      <c r="EV374" s="51"/>
      <c r="EW374" s="51"/>
      <c r="EX374" s="51"/>
      <c r="EY374" s="51"/>
      <c r="EZ374" s="51"/>
      <c r="FA374" s="51"/>
      <c r="FB374" s="51"/>
      <c r="FC374" s="51"/>
      <c r="FD374" s="51"/>
      <c r="FE374" s="51"/>
      <c r="FF374" s="51"/>
      <c r="FG374" s="51"/>
      <c r="FH374" s="51"/>
      <c r="FI374" s="51"/>
      <c r="FJ374" s="51"/>
      <c r="FK374" s="51"/>
      <c r="FL374" s="51"/>
      <c r="FM374" s="51"/>
      <c r="FN374" s="51"/>
      <c r="FO374" s="51"/>
      <c r="FP374" s="51"/>
      <c r="FQ374" s="51"/>
      <c r="FR374" s="51"/>
      <c r="FS374" s="51"/>
      <c r="FT374" s="51"/>
      <c r="FU374" s="51"/>
      <c r="FV374" s="51"/>
      <c r="FW374" s="51"/>
      <c r="FX374" s="51"/>
      <c r="FY374" s="51"/>
      <c r="FZ374" s="51"/>
      <c r="GA374" s="51"/>
      <c r="GB374" s="51"/>
      <c r="GC374" s="51"/>
      <c r="GD374" s="51"/>
      <c r="GE374" s="51"/>
      <c r="GF374" s="51"/>
      <c r="GG374" s="51"/>
      <c r="GH374" s="51"/>
      <c r="GI374" s="51"/>
      <c r="GJ374" s="51"/>
      <c r="GK374" s="51"/>
      <c r="GL374" s="51"/>
      <c r="GM374" s="51"/>
      <c r="GN374" s="51"/>
      <c r="GO374" s="51"/>
      <c r="GP374" s="51"/>
      <c r="GQ374" s="51"/>
      <c r="GR374" s="51"/>
      <c r="GS374" s="51"/>
      <c r="GT374" s="51"/>
      <c r="GU374" s="51"/>
      <c r="GV374" s="51"/>
      <c r="GW374" s="51"/>
      <c r="GX374" s="51"/>
      <c r="GY374" s="51"/>
      <c r="GZ374" s="51"/>
      <c r="HA374" s="51"/>
      <c r="HB374" s="51"/>
      <c r="HC374" s="51"/>
      <c r="HD374" s="51"/>
      <c r="HE374" s="51"/>
      <c r="HF374" s="51"/>
      <c r="HG374" s="51"/>
      <c r="HH374" s="51"/>
      <c r="HI374" s="51"/>
      <c r="HJ374" s="51"/>
      <c r="HK374" s="51"/>
      <c r="HL374" s="51"/>
      <c r="HM374" s="51"/>
      <c r="HN374" s="51"/>
      <c r="HO374" s="51"/>
      <c r="HP374" s="51"/>
      <c r="HQ374" s="51"/>
      <c r="HR374" s="51"/>
      <c r="HS374" s="51"/>
      <c r="HT374" s="51"/>
      <c r="HU374" s="51"/>
      <c r="HV374" s="51"/>
      <c r="HW374" s="51"/>
      <c r="HX374" s="51"/>
      <c r="HY374" s="51"/>
      <c r="HZ374" s="51"/>
      <c r="IA374" s="51"/>
      <c r="IB374" s="51"/>
      <c r="IC374" s="51"/>
      <c r="ID374" s="51"/>
      <c r="IE374" s="51"/>
      <c r="IF374" s="51"/>
      <c r="IG374" s="51"/>
      <c r="IH374" s="51"/>
      <c r="II374" s="51"/>
      <c r="IJ374" s="51"/>
      <c r="IK374" s="51"/>
      <c r="IL374" s="51"/>
      <c r="IM374" s="51"/>
      <c r="IN374" s="51"/>
      <c r="IO374" s="51"/>
      <c r="IP374" s="51"/>
      <c r="IQ374" s="51"/>
      <c r="IR374" s="51"/>
    </row>
    <row r="375" spans="1:252" s="53" customFormat="1" ht="18.75" customHeight="1" x14ac:dyDescent="0.2">
      <c r="A375" s="95">
        <v>1</v>
      </c>
      <c r="B375" s="35">
        <v>2007</v>
      </c>
      <c r="C375" s="35" t="s">
        <v>233</v>
      </c>
      <c r="D375" s="157">
        <v>1500</v>
      </c>
      <c r="E375" s="88" t="s">
        <v>46</v>
      </c>
      <c r="F375" s="89" t="s">
        <v>47</v>
      </c>
      <c r="H375" s="156" t="s">
        <v>47</v>
      </c>
      <c r="I375" s="71">
        <f>SUM(D375:D395)</f>
        <v>57580.44</v>
      </c>
    </row>
    <row r="376" spans="1:252" s="53" customFormat="1" ht="20.100000000000001" customHeight="1" x14ac:dyDescent="0.2">
      <c r="A376" s="95">
        <f>A375+1</f>
        <v>2</v>
      </c>
      <c r="B376" s="35">
        <v>2008</v>
      </c>
      <c r="C376" s="35" t="s">
        <v>243</v>
      </c>
      <c r="D376" s="157">
        <v>6677</v>
      </c>
      <c r="E376" s="88" t="s">
        <v>46</v>
      </c>
      <c r="F376" s="89" t="s">
        <v>47</v>
      </c>
      <c r="H376" s="156" t="s">
        <v>51</v>
      </c>
      <c r="I376" s="71">
        <f>SUM(D396:D402)</f>
        <v>19680</v>
      </c>
    </row>
    <row r="377" spans="1:252" s="53" customFormat="1" ht="20.100000000000001" customHeight="1" x14ac:dyDescent="0.2">
      <c r="A377" s="95">
        <f t="shared" ref="A377:A402" si="5">A376+1</f>
        <v>3</v>
      </c>
      <c r="B377" s="35">
        <v>2010</v>
      </c>
      <c r="C377" s="35" t="s">
        <v>252</v>
      </c>
      <c r="D377" s="157">
        <v>1250</v>
      </c>
      <c r="E377" s="88" t="s">
        <v>46</v>
      </c>
      <c r="F377" s="89" t="s">
        <v>47</v>
      </c>
    </row>
    <row r="378" spans="1:252" s="53" customFormat="1" ht="20.100000000000001" customHeight="1" x14ac:dyDescent="0.2">
      <c r="A378" s="95">
        <f t="shared" si="5"/>
        <v>4</v>
      </c>
      <c r="B378" s="35">
        <v>2011</v>
      </c>
      <c r="C378" s="35" t="s">
        <v>235</v>
      </c>
      <c r="D378" s="79">
        <v>1649</v>
      </c>
      <c r="E378" s="88" t="s">
        <v>46</v>
      </c>
      <c r="F378" s="89" t="s">
        <v>47</v>
      </c>
    </row>
    <row r="379" spans="1:252" s="53" customFormat="1" ht="20.100000000000001" customHeight="1" x14ac:dyDescent="0.2">
      <c r="A379" s="95">
        <f t="shared" si="5"/>
        <v>5</v>
      </c>
      <c r="B379" s="35">
        <v>2011</v>
      </c>
      <c r="C379" s="35" t="s">
        <v>527</v>
      </c>
      <c r="D379" s="79">
        <v>278</v>
      </c>
      <c r="E379" s="88" t="s">
        <v>46</v>
      </c>
      <c r="F379" s="89" t="s">
        <v>47</v>
      </c>
    </row>
    <row r="380" spans="1:252" s="53" customFormat="1" ht="20.100000000000001" customHeight="1" x14ac:dyDescent="0.2">
      <c r="A380" s="95">
        <f t="shared" si="5"/>
        <v>6</v>
      </c>
      <c r="B380" s="35">
        <v>2012</v>
      </c>
      <c r="C380" s="35" t="s">
        <v>236</v>
      </c>
      <c r="D380" s="79">
        <v>2050</v>
      </c>
      <c r="E380" s="88" t="s">
        <v>46</v>
      </c>
      <c r="F380" s="89" t="s">
        <v>47</v>
      </c>
    </row>
    <row r="381" spans="1:252" s="53" customFormat="1" ht="20.100000000000001" customHeight="1" x14ac:dyDescent="0.2">
      <c r="A381" s="95">
        <f t="shared" si="5"/>
        <v>7</v>
      </c>
      <c r="B381" s="35">
        <v>2012</v>
      </c>
      <c r="C381" s="35" t="s">
        <v>244</v>
      </c>
      <c r="D381" s="79">
        <v>2200</v>
      </c>
      <c r="E381" s="88" t="s">
        <v>46</v>
      </c>
      <c r="F381" s="89" t="s">
        <v>47</v>
      </c>
    </row>
    <row r="382" spans="1:252" s="53" customFormat="1" ht="20.100000000000001" customHeight="1" x14ac:dyDescent="0.2">
      <c r="A382" s="95">
        <f t="shared" si="5"/>
        <v>8</v>
      </c>
      <c r="B382" s="35">
        <v>2012</v>
      </c>
      <c r="C382" s="35" t="s">
        <v>237</v>
      </c>
      <c r="D382" s="79">
        <v>3250</v>
      </c>
      <c r="E382" s="88" t="s">
        <v>46</v>
      </c>
      <c r="F382" s="89" t="s">
        <v>47</v>
      </c>
    </row>
    <row r="383" spans="1:252" s="53" customFormat="1" ht="20.100000000000001" customHeight="1" x14ac:dyDescent="0.2">
      <c r="A383" s="95">
        <f t="shared" si="5"/>
        <v>9</v>
      </c>
      <c r="B383" s="35">
        <v>2012</v>
      </c>
      <c r="C383" s="35" t="s">
        <v>238</v>
      </c>
      <c r="D383" s="79">
        <v>3460</v>
      </c>
      <c r="E383" s="88" t="s">
        <v>46</v>
      </c>
      <c r="F383" s="89" t="s">
        <v>47</v>
      </c>
    </row>
    <row r="384" spans="1:252" s="53" customFormat="1" ht="20.100000000000001" customHeight="1" x14ac:dyDescent="0.2">
      <c r="A384" s="95">
        <f t="shared" si="5"/>
        <v>10</v>
      </c>
      <c r="B384" s="35">
        <v>2012</v>
      </c>
      <c r="C384" s="35" t="s">
        <v>254</v>
      </c>
      <c r="D384" s="79">
        <v>760</v>
      </c>
      <c r="E384" s="88" t="s">
        <v>46</v>
      </c>
      <c r="F384" s="89" t="s">
        <v>47</v>
      </c>
    </row>
    <row r="385" spans="1:6" s="53" customFormat="1" ht="20.100000000000001" customHeight="1" x14ac:dyDescent="0.2">
      <c r="A385" s="95">
        <f t="shared" si="5"/>
        <v>11</v>
      </c>
      <c r="B385" s="35">
        <v>2012</v>
      </c>
      <c r="C385" s="35" t="s">
        <v>255</v>
      </c>
      <c r="D385" s="79">
        <v>900</v>
      </c>
      <c r="E385" s="88" t="s">
        <v>46</v>
      </c>
      <c r="F385" s="89" t="s">
        <v>47</v>
      </c>
    </row>
    <row r="386" spans="1:6" s="53" customFormat="1" ht="20.100000000000001" customHeight="1" x14ac:dyDescent="0.2">
      <c r="A386" s="95">
        <f t="shared" si="5"/>
        <v>12</v>
      </c>
      <c r="B386" s="35">
        <v>2013</v>
      </c>
      <c r="C386" s="35" t="s">
        <v>259</v>
      </c>
      <c r="D386" s="79">
        <v>2536.6</v>
      </c>
      <c r="E386" s="88" t="s">
        <v>46</v>
      </c>
      <c r="F386" s="89" t="s">
        <v>47</v>
      </c>
    </row>
    <row r="387" spans="1:6" s="53" customFormat="1" ht="20.100000000000001" customHeight="1" x14ac:dyDescent="0.2">
      <c r="A387" s="95">
        <f t="shared" si="5"/>
        <v>13</v>
      </c>
      <c r="B387" s="35">
        <v>2013</v>
      </c>
      <c r="C387" s="35" t="s">
        <v>258</v>
      </c>
      <c r="D387" s="79">
        <v>1713.84</v>
      </c>
      <c r="E387" s="88" t="s">
        <v>46</v>
      </c>
      <c r="F387" s="89" t="s">
        <v>47</v>
      </c>
    </row>
    <row r="388" spans="1:6" s="53" customFormat="1" ht="20.100000000000001" customHeight="1" x14ac:dyDescent="0.2">
      <c r="A388" s="95">
        <f t="shared" si="5"/>
        <v>14</v>
      </c>
      <c r="B388" s="35">
        <v>2013</v>
      </c>
      <c r="C388" s="35" t="s">
        <v>242</v>
      </c>
      <c r="D388" s="79">
        <v>4919</v>
      </c>
      <c r="E388" s="88" t="s">
        <v>46</v>
      </c>
      <c r="F388" s="89" t="s">
        <v>47</v>
      </c>
    </row>
    <row r="389" spans="1:6" s="53" customFormat="1" ht="20.100000000000001" customHeight="1" x14ac:dyDescent="0.2">
      <c r="A389" s="95">
        <f t="shared" si="5"/>
        <v>15</v>
      </c>
      <c r="B389" s="35">
        <v>2013</v>
      </c>
      <c r="C389" s="35" t="s">
        <v>245</v>
      </c>
      <c r="D389" s="79">
        <v>1852</v>
      </c>
      <c r="E389" s="88" t="s">
        <v>46</v>
      </c>
      <c r="F389" s="89" t="s">
        <v>47</v>
      </c>
    </row>
    <row r="390" spans="1:6" s="53" customFormat="1" ht="20.100000000000001" customHeight="1" x14ac:dyDescent="0.2">
      <c r="A390" s="95">
        <f t="shared" si="5"/>
        <v>16</v>
      </c>
      <c r="B390" s="35">
        <v>2013</v>
      </c>
      <c r="C390" s="35" t="s">
        <v>246</v>
      </c>
      <c r="D390" s="79">
        <v>1600</v>
      </c>
      <c r="E390" s="88" t="s">
        <v>46</v>
      </c>
      <c r="F390" s="89" t="s">
        <v>47</v>
      </c>
    </row>
    <row r="391" spans="1:6" s="53" customFormat="1" ht="20.100000000000001" customHeight="1" x14ac:dyDescent="0.2">
      <c r="A391" s="95">
        <f t="shared" si="5"/>
        <v>17</v>
      </c>
      <c r="B391" s="35">
        <v>2013</v>
      </c>
      <c r="C391" s="35" t="s">
        <v>247</v>
      </c>
      <c r="D391" s="79">
        <v>1600</v>
      </c>
      <c r="E391" s="88" t="s">
        <v>46</v>
      </c>
      <c r="F391" s="89" t="s">
        <v>47</v>
      </c>
    </row>
    <row r="392" spans="1:6" s="53" customFormat="1" ht="20.100000000000001" customHeight="1" x14ac:dyDescent="0.2">
      <c r="A392" s="95">
        <f t="shared" si="5"/>
        <v>18</v>
      </c>
      <c r="B392" s="35">
        <v>2013</v>
      </c>
      <c r="C392" s="35" t="s">
        <v>248</v>
      </c>
      <c r="D392" s="79">
        <v>650</v>
      </c>
      <c r="E392" s="88" t="s">
        <v>46</v>
      </c>
      <c r="F392" s="89" t="s">
        <v>47</v>
      </c>
    </row>
    <row r="393" spans="1:6" s="53" customFormat="1" ht="20.100000000000001" customHeight="1" x14ac:dyDescent="0.2">
      <c r="A393" s="95">
        <f t="shared" si="5"/>
        <v>19</v>
      </c>
      <c r="B393" s="35">
        <v>2013</v>
      </c>
      <c r="C393" s="35" t="s">
        <v>249</v>
      </c>
      <c r="D393" s="79">
        <v>2000</v>
      </c>
      <c r="E393" s="88" t="s">
        <v>46</v>
      </c>
      <c r="F393" s="89" t="s">
        <v>47</v>
      </c>
    </row>
    <row r="394" spans="1:6" s="53" customFormat="1" ht="20.100000000000001" customHeight="1" x14ac:dyDescent="0.2">
      <c r="A394" s="95">
        <f t="shared" si="5"/>
        <v>20</v>
      </c>
      <c r="B394" s="35">
        <v>2014</v>
      </c>
      <c r="C394" s="35" t="s">
        <v>256</v>
      </c>
      <c r="D394" s="79">
        <v>11200</v>
      </c>
      <c r="E394" s="88" t="s">
        <v>46</v>
      </c>
      <c r="F394" s="89" t="s">
        <v>47</v>
      </c>
    </row>
    <row r="395" spans="1:6" s="53" customFormat="1" ht="20.100000000000001" customHeight="1" x14ac:dyDescent="0.2">
      <c r="A395" s="95">
        <f t="shared" si="5"/>
        <v>21</v>
      </c>
      <c r="B395" s="35">
        <v>2015</v>
      </c>
      <c r="C395" s="35" t="s">
        <v>250</v>
      </c>
      <c r="D395" s="79">
        <v>5535</v>
      </c>
      <c r="E395" s="88" t="s">
        <v>46</v>
      </c>
      <c r="F395" s="89" t="s">
        <v>47</v>
      </c>
    </row>
    <row r="396" spans="1:6" s="53" customFormat="1" ht="20.100000000000001" customHeight="1" x14ac:dyDescent="0.2">
      <c r="A396" s="95">
        <f t="shared" si="5"/>
        <v>22</v>
      </c>
      <c r="B396" s="35">
        <v>2008</v>
      </c>
      <c r="C396" s="35" t="s">
        <v>234</v>
      </c>
      <c r="D396" s="157">
        <v>2095</v>
      </c>
      <c r="E396" s="88" t="s">
        <v>46</v>
      </c>
      <c r="F396" s="89" t="s">
        <v>51</v>
      </c>
    </row>
    <row r="397" spans="1:6" s="53" customFormat="1" ht="20.100000000000001" customHeight="1" x14ac:dyDescent="0.2">
      <c r="A397" s="95">
        <f t="shared" si="5"/>
        <v>23</v>
      </c>
      <c r="B397" s="35">
        <v>2012</v>
      </c>
      <c r="C397" s="35" t="s">
        <v>239</v>
      </c>
      <c r="D397" s="79">
        <v>1800</v>
      </c>
      <c r="E397" s="88" t="s">
        <v>46</v>
      </c>
      <c r="F397" s="89" t="s">
        <v>51</v>
      </c>
    </row>
    <row r="398" spans="1:6" s="53" customFormat="1" ht="20.100000000000001" customHeight="1" x14ac:dyDescent="0.2">
      <c r="A398" s="95">
        <f t="shared" si="5"/>
        <v>24</v>
      </c>
      <c r="B398" s="35">
        <v>2013</v>
      </c>
      <c r="C398" s="35" t="s">
        <v>240</v>
      </c>
      <c r="D398" s="79">
        <v>1187</v>
      </c>
      <c r="E398" s="88" t="s">
        <v>46</v>
      </c>
      <c r="F398" s="89" t="s">
        <v>51</v>
      </c>
    </row>
    <row r="399" spans="1:6" s="53" customFormat="1" ht="20.100000000000001" customHeight="1" x14ac:dyDescent="0.2">
      <c r="A399" s="95">
        <f t="shared" si="5"/>
        <v>25</v>
      </c>
      <c r="B399" s="35">
        <v>2013</v>
      </c>
      <c r="C399" s="35" t="s">
        <v>257</v>
      </c>
      <c r="D399" s="79">
        <v>3400</v>
      </c>
      <c r="E399" s="88" t="s">
        <v>241</v>
      </c>
      <c r="F399" s="89" t="s">
        <v>51</v>
      </c>
    </row>
    <row r="400" spans="1:6" s="53" customFormat="1" ht="20.100000000000001" customHeight="1" x14ac:dyDescent="0.2">
      <c r="A400" s="95">
        <f t="shared" si="5"/>
        <v>26</v>
      </c>
      <c r="B400" s="35">
        <v>2013</v>
      </c>
      <c r="C400" s="35" t="s">
        <v>253</v>
      </c>
      <c r="D400" s="79">
        <v>7650</v>
      </c>
      <c r="E400" s="88" t="s">
        <v>46</v>
      </c>
      <c r="F400" s="89" t="s">
        <v>51</v>
      </c>
    </row>
    <row r="401" spans="1:252" s="53" customFormat="1" ht="20.100000000000001" customHeight="1" x14ac:dyDescent="0.2">
      <c r="A401" s="95">
        <f t="shared" si="5"/>
        <v>27</v>
      </c>
      <c r="B401" s="35">
        <v>2015</v>
      </c>
      <c r="C401" s="35" t="s">
        <v>240</v>
      </c>
      <c r="D401" s="79">
        <v>2349</v>
      </c>
      <c r="E401" s="88" t="s">
        <v>46</v>
      </c>
      <c r="F401" s="89" t="s">
        <v>51</v>
      </c>
    </row>
    <row r="402" spans="1:252" s="53" customFormat="1" ht="20.100000000000001" customHeight="1" x14ac:dyDescent="0.2">
      <c r="A402" s="95">
        <f t="shared" si="5"/>
        <v>28</v>
      </c>
      <c r="B402" s="35">
        <v>2015</v>
      </c>
      <c r="C402" s="35" t="s">
        <v>251</v>
      </c>
      <c r="D402" s="79">
        <v>1199</v>
      </c>
      <c r="E402" s="88" t="s">
        <v>46</v>
      </c>
      <c r="F402" s="89" t="s">
        <v>51</v>
      </c>
    </row>
    <row r="403" spans="1:252" s="53" customFormat="1" ht="20.100000000000001" customHeight="1" x14ac:dyDescent="0.25">
      <c r="A403" s="80" t="s">
        <v>31</v>
      </c>
      <c r="B403" s="48"/>
      <c r="C403" s="164"/>
      <c r="D403" s="86"/>
      <c r="E403" s="48"/>
      <c r="F403" s="48"/>
      <c r="G403" s="50"/>
      <c r="H403" s="70"/>
      <c r="I403" s="7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1"/>
      <c r="DR403" s="51"/>
      <c r="DS403" s="51"/>
      <c r="DT403" s="51"/>
      <c r="DU403" s="51"/>
      <c r="DV403" s="51"/>
      <c r="DW403" s="51"/>
      <c r="DX403" s="51"/>
      <c r="DY403" s="51"/>
      <c r="DZ403" s="51"/>
      <c r="EA403" s="51"/>
      <c r="EB403" s="51"/>
      <c r="EC403" s="51"/>
      <c r="ED403" s="51"/>
      <c r="EE403" s="51"/>
      <c r="EF403" s="51"/>
      <c r="EG403" s="51"/>
      <c r="EH403" s="51"/>
      <c r="EI403" s="51"/>
      <c r="EJ403" s="51"/>
      <c r="EK403" s="51"/>
      <c r="EL403" s="51"/>
      <c r="EM403" s="51"/>
      <c r="EN403" s="51"/>
      <c r="EO403" s="51"/>
      <c r="EP403" s="51"/>
      <c r="EQ403" s="51"/>
      <c r="ER403" s="51"/>
      <c r="ES403" s="51"/>
      <c r="ET403" s="51"/>
      <c r="EU403" s="51"/>
      <c r="EV403" s="51"/>
      <c r="EW403" s="51"/>
      <c r="EX403" s="51"/>
      <c r="EY403" s="51"/>
      <c r="EZ403" s="51"/>
      <c r="FA403" s="51"/>
      <c r="FB403" s="51"/>
      <c r="FC403" s="51"/>
      <c r="FD403" s="51"/>
      <c r="FE403" s="51"/>
      <c r="FF403" s="51"/>
      <c r="FG403" s="51"/>
      <c r="FH403" s="51"/>
      <c r="FI403" s="51"/>
      <c r="FJ403" s="51"/>
      <c r="FK403" s="51"/>
      <c r="FL403" s="51"/>
      <c r="FM403" s="51"/>
      <c r="FN403" s="51"/>
      <c r="FO403" s="51"/>
      <c r="FP403" s="51"/>
      <c r="FQ403" s="51"/>
      <c r="FR403" s="51"/>
      <c r="FS403" s="51"/>
      <c r="FT403" s="51"/>
      <c r="FU403" s="51"/>
      <c r="FV403" s="51"/>
      <c r="FW403" s="51"/>
      <c r="FX403" s="51"/>
      <c r="FY403" s="51"/>
      <c r="FZ403" s="51"/>
      <c r="GA403" s="51"/>
      <c r="GB403" s="51"/>
      <c r="GC403" s="51"/>
      <c r="GD403" s="51"/>
      <c r="GE403" s="51"/>
      <c r="GF403" s="51"/>
      <c r="GG403" s="51"/>
      <c r="GH403" s="51"/>
      <c r="GI403" s="51"/>
      <c r="GJ403" s="51"/>
      <c r="GK403" s="51"/>
      <c r="GL403" s="51"/>
      <c r="GM403" s="51"/>
      <c r="GN403" s="51"/>
      <c r="GO403" s="51"/>
      <c r="GP403" s="51"/>
      <c r="GQ403" s="51"/>
      <c r="GR403" s="51"/>
      <c r="GS403" s="51"/>
      <c r="GT403" s="51"/>
      <c r="GU403" s="51"/>
      <c r="GV403" s="51"/>
      <c r="GW403" s="51"/>
      <c r="GX403" s="51"/>
      <c r="GY403" s="51"/>
      <c r="GZ403" s="51"/>
      <c r="HA403" s="51"/>
      <c r="HB403" s="51"/>
      <c r="HC403" s="51"/>
      <c r="HD403" s="51"/>
      <c r="HE403" s="51"/>
      <c r="HF403" s="51"/>
      <c r="HG403" s="51"/>
      <c r="HH403" s="51"/>
      <c r="HI403" s="51"/>
      <c r="HJ403" s="51"/>
      <c r="HK403" s="51"/>
      <c r="HL403" s="51"/>
      <c r="HM403" s="51"/>
      <c r="HN403" s="51"/>
      <c r="HO403" s="51"/>
      <c r="HP403" s="51"/>
      <c r="HQ403" s="51"/>
      <c r="HR403" s="51"/>
      <c r="HS403" s="51"/>
      <c r="HT403" s="51"/>
      <c r="HU403" s="51"/>
      <c r="HV403" s="51"/>
      <c r="HW403" s="51"/>
      <c r="HX403" s="51"/>
      <c r="HY403" s="51"/>
      <c r="HZ403" s="51"/>
      <c r="IA403" s="51"/>
      <c r="IB403" s="51"/>
      <c r="IC403" s="51"/>
      <c r="ID403" s="51"/>
      <c r="IE403" s="51"/>
      <c r="IF403" s="51"/>
      <c r="IG403" s="51"/>
      <c r="IH403" s="51"/>
      <c r="II403" s="51"/>
      <c r="IJ403" s="51"/>
      <c r="IK403" s="51"/>
      <c r="IL403" s="51"/>
      <c r="IM403" s="51"/>
      <c r="IN403" s="51"/>
      <c r="IO403" s="51"/>
      <c r="IP403" s="51"/>
      <c r="IQ403" s="51"/>
      <c r="IR403" s="51"/>
    </row>
    <row r="404" spans="1:252" s="53" customFormat="1" ht="20.100000000000001" customHeight="1" x14ac:dyDescent="0.25">
      <c r="A404" s="90">
        <v>1</v>
      </c>
      <c r="B404" s="35">
        <v>2011</v>
      </c>
      <c r="C404" s="121" t="s">
        <v>352</v>
      </c>
      <c r="D404" s="122">
        <v>699</v>
      </c>
      <c r="E404" s="88" t="s">
        <v>46</v>
      </c>
      <c r="F404" s="35" t="s">
        <v>47</v>
      </c>
      <c r="G404" s="16"/>
      <c r="H404" s="156" t="s">
        <v>47</v>
      </c>
      <c r="I404" s="71">
        <f>SUM(D404:D412)</f>
        <v>20266.670000000002</v>
      </c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</row>
    <row r="405" spans="1:252" s="53" customFormat="1" ht="20.100000000000001" customHeight="1" x14ac:dyDescent="0.25">
      <c r="A405" s="90">
        <f>A404+1</f>
        <v>2</v>
      </c>
      <c r="B405" s="35">
        <v>2012</v>
      </c>
      <c r="C405" s="35" t="s">
        <v>353</v>
      </c>
      <c r="D405" s="122">
        <v>2299.0100000000002</v>
      </c>
      <c r="E405" s="88" t="s">
        <v>46</v>
      </c>
      <c r="F405" s="89" t="s">
        <v>47</v>
      </c>
      <c r="G405" s="16"/>
      <c r="H405" s="156" t="s">
        <v>51</v>
      </c>
      <c r="I405" s="71">
        <f>SUM(D413:D440)</f>
        <v>49347.99</v>
      </c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</row>
    <row r="406" spans="1:252" s="53" customFormat="1" ht="20.100000000000001" customHeight="1" x14ac:dyDescent="0.25">
      <c r="A406" s="90">
        <f t="shared" ref="A406:A440" si="6">A405+1</f>
        <v>3</v>
      </c>
      <c r="B406" s="35">
        <v>2012</v>
      </c>
      <c r="C406" s="35" t="s">
        <v>353</v>
      </c>
      <c r="D406" s="122">
        <v>2299.0100000000002</v>
      </c>
      <c r="E406" s="88" t="s">
        <v>46</v>
      </c>
      <c r="F406" s="89" t="s">
        <v>47</v>
      </c>
      <c r="G406" s="16"/>
      <c r="H406" s="74"/>
      <c r="I406" s="74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</row>
    <row r="407" spans="1:252" s="53" customFormat="1" ht="20.100000000000001" customHeight="1" x14ac:dyDescent="0.25">
      <c r="A407" s="90">
        <f t="shared" si="6"/>
        <v>4</v>
      </c>
      <c r="B407" s="35">
        <v>2012</v>
      </c>
      <c r="C407" s="35" t="s">
        <v>353</v>
      </c>
      <c r="D407" s="122">
        <v>2299.0100000000002</v>
      </c>
      <c r="E407" s="88" t="s">
        <v>46</v>
      </c>
      <c r="F407" s="89" t="s">
        <v>47</v>
      </c>
      <c r="G407" s="16"/>
      <c r="H407" s="74"/>
      <c r="I407" s="74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</row>
    <row r="408" spans="1:252" s="53" customFormat="1" ht="20.100000000000001" customHeight="1" x14ac:dyDescent="0.25">
      <c r="A408" s="90">
        <f t="shared" si="6"/>
        <v>5</v>
      </c>
      <c r="B408" s="35">
        <v>2012</v>
      </c>
      <c r="C408" s="35" t="s">
        <v>353</v>
      </c>
      <c r="D408" s="122">
        <v>2299.0100000000002</v>
      </c>
      <c r="E408" s="88" t="s">
        <v>46</v>
      </c>
      <c r="F408" s="89" t="s">
        <v>47</v>
      </c>
      <c r="G408" s="16"/>
      <c r="H408" s="74"/>
      <c r="I408" s="74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</row>
    <row r="409" spans="1:252" s="53" customFormat="1" ht="20.100000000000001" customHeight="1" x14ac:dyDescent="0.25">
      <c r="A409" s="90">
        <f t="shared" si="6"/>
        <v>6</v>
      </c>
      <c r="B409" s="35">
        <v>2012</v>
      </c>
      <c r="C409" s="35" t="s">
        <v>353</v>
      </c>
      <c r="D409" s="122">
        <v>2299.0100000000002</v>
      </c>
      <c r="E409" s="88" t="s">
        <v>46</v>
      </c>
      <c r="F409" s="89" t="s">
        <v>47</v>
      </c>
      <c r="G409" s="16"/>
      <c r="H409" s="74"/>
      <c r="I409" s="74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</row>
    <row r="410" spans="1:252" s="53" customFormat="1" ht="20.100000000000001" customHeight="1" x14ac:dyDescent="0.25">
      <c r="A410" s="90">
        <f t="shared" si="6"/>
        <v>7</v>
      </c>
      <c r="B410" s="35">
        <v>2013</v>
      </c>
      <c r="C410" s="35" t="s">
        <v>354</v>
      </c>
      <c r="D410" s="122">
        <v>3790</v>
      </c>
      <c r="E410" s="88" t="s">
        <v>46</v>
      </c>
      <c r="F410" s="89" t="s">
        <v>47</v>
      </c>
      <c r="G410" s="16"/>
      <c r="H410" s="74"/>
      <c r="I410" s="74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</row>
    <row r="411" spans="1:252" s="53" customFormat="1" ht="20.100000000000001" customHeight="1" x14ac:dyDescent="0.25">
      <c r="A411" s="90">
        <f t="shared" si="6"/>
        <v>8</v>
      </c>
      <c r="B411" s="35">
        <v>2013</v>
      </c>
      <c r="C411" s="35" t="s">
        <v>354</v>
      </c>
      <c r="D411" s="122">
        <v>3790</v>
      </c>
      <c r="E411" s="88" t="s">
        <v>46</v>
      </c>
      <c r="F411" s="89" t="s">
        <v>47</v>
      </c>
      <c r="G411" s="16"/>
      <c r="H411" s="74"/>
      <c r="I411" s="74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</row>
    <row r="412" spans="1:252" s="53" customFormat="1" ht="20.100000000000001" customHeight="1" x14ac:dyDescent="0.25">
      <c r="A412" s="90">
        <f t="shared" si="6"/>
        <v>9</v>
      </c>
      <c r="B412" s="35">
        <v>2014</v>
      </c>
      <c r="C412" s="35" t="s">
        <v>355</v>
      </c>
      <c r="D412" s="123">
        <v>492.62</v>
      </c>
      <c r="E412" s="88" t="s">
        <v>46</v>
      </c>
      <c r="F412" s="89" t="s">
        <v>47</v>
      </c>
      <c r="G412" s="16"/>
      <c r="H412" s="74"/>
      <c r="I412" s="74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</row>
    <row r="413" spans="1:252" s="53" customFormat="1" ht="20.100000000000001" customHeight="1" x14ac:dyDescent="0.25">
      <c r="A413" s="90">
        <f t="shared" si="6"/>
        <v>10</v>
      </c>
      <c r="B413" s="35">
        <v>2011</v>
      </c>
      <c r="C413" s="35" t="s">
        <v>356</v>
      </c>
      <c r="D413" s="122">
        <v>2499</v>
      </c>
      <c r="E413" s="88" t="s">
        <v>46</v>
      </c>
      <c r="F413" s="89" t="s">
        <v>51</v>
      </c>
      <c r="G413" s="16"/>
      <c r="H413" s="74"/>
      <c r="I413" s="74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</row>
    <row r="414" spans="1:252" s="53" customFormat="1" ht="20.100000000000001" customHeight="1" x14ac:dyDescent="0.25">
      <c r="A414" s="90">
        <f t="shared" si="6"/>
        <v>11</v>
      </c>
      <c r="B414" s="35">
        <v>2011</v>
      </c>
      <c r="C414" s="35" t="s">
        <v>357</v>
      </c>
      <c r="D414" s="122">
        <v>2300</v>
      </c>
      <c r="E414" s="88" t="s">
        <v>46</v>
      </c>
      <c r="F414" s="89" t="s">
        <v>51</v>
      </c>
      <c r="G414" s="16"/>
      <c r="H414" s="74"/>
      <c r="I414" s="74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</row>
    <row r="415" spans="1:252" s="53" customFormat="1" ht="20.100000000000001" customHeight="1" x14ac:dyDescent="0.25">
      <c r="A415" s="90">
        <f t="shared" si="6"/>
        <v>12</v>
      </c>
      <c r="B415" s="35">
        <v>2011</v>
      </c>
      <c r="C415" s="35" t="s">
        <v>357</v>
      </c>
      <c r="D415" s="122">
        <v>2300</v>
      </c>
      <c r="E415" s="88" t="s">
        <v>46</v>
      </c>
      <c r="F415" s="89" t="s">
        <v>51</v>
      </c>
      <c r="G415" s="16"/>
      <c r="H415" s="74"/>
      <c r="I415" s="74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</row>
    <row r="416" spans="1:252" s="53" customFormat="1" ht="20.100000000000001" customHeight="1" x14ac:dyDescent="0.25">
      <c r="A416" s="90">
        <f t="shared" si="6"/>
        <v>13</v>
      </c>
      <c r="B416" s="35">
        <v>2011</v>
      </c>
      <c r="C416" s="35" t="s">
        <v>358</v>
      </c>
      <c r="D416" s="122">
        <v>499</v>
      </c>
      <c r="E416" s="88" t="s">
        <v>46</v>
      </c>
      <c r="F416" s="89" t="s">
        <v>51</v>
      </c>
      <c r="G416" s="16"/>
      <c r="H416" s="74"/>
      <c r="I416" s="74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</row>
    <row r="417" spans="1:252" s="53" customFormat="1" ht="20.100000000000001" customHeight="1" x14ac:dyDescent="0.25">
      <c r="A417" s="90">
        <f t="shared" si="6"/>
        <v>14</v>
      </c>
      <c r="B417" s="35">
        <v>2012</v>
      </c>
      <c r="C417" s="35" t="s">
        <v>359</v>
      </c>
      <c r="D417" s="122">
        <v>1999</v>
      </c>
      <c r="E417" s="88" t="s">
        <v>46</v>
      </c>
      <c r="F417" s="89" t="s">
        <v>51</v>
      </c>
      <c r="G417" s="16"/>
      <c r="H417" s="74"/>
      <c r="I417" s="74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</row>
    <row r="418" spans="1:252" s="53" customFormat="1" ht="20.100000000000001" customHeight="1" x14ac:dyDescent="0.25">
      <c r="A418" s="90">
        <f t="shared" si="6"/>
        <v>15</v>
      </c>
      <c r="B418" s="35">
        <v>2012</v>
      </c>
      <c r="C418" s="35" t="s">
        <v>360</v>
      </c>
      <c r="D418" s="122">
        <v>1940</v>
      </c>
      <c r="E418" s="88" t="s">
        <v>46</v>
      </c>
      <c r="F418" s="89" t="s">
        <v>51</v>
      </c>
      <c r="G418" s="16"/>
      <c r="H418" s="74"/>
      <c r="I418" s="74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</row>
    <row r="419" spans="1:252" s="53" customFormat="1" ht="20.100000000000001" customHeight="1" x14ac:dyDescent="0.25">
      <c r="A419" s="90">
        <f t="shared" si="6"/>
        <v>16</v>
      </c>
      <c r="B419" s="35">
        <v>2012</v>
      </c>
      <c r="C419" s="35" t="s">
        <v>361</v>
      </c>
      <c r="D419" s="122">
        <v>1999</v>
      </c>
      <c r="E419" s="88" t="s">
        <v>46</v>
      </c>
      <c r="F419" s="89" t="s">
        <v>51</v>
      </c>
      <c r="G419" s="16"/>
      <c r="H419" s="74"/>
      <c r="I419" s="74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</row>
    <row r="420" spans="1:252" s="53" customFormat="1" ht="20.100000000000001" customHeight="1" x14ac:dyDescent="0.25">
      <c r="A420" s="90">
        <f t="shared" si="6"/>
        <v>17</v>
      </c>
      <c r="B420" s="35">
        <v>2013</v>
      </c>
      <c r="C420" s="35" t="s">
        <v>362</v>
      </c>
      <c r="D420" s="122">
        <v>2999.99</v>
      </c>
      <c r="E420" s="88" t="s">
        <v>46</v>
      </c>
      <c r="F420" s="89" t="s">
        <v>51</v>
      </c>
      <c r="G420" s="16"/>
      <c r="H420" s="74"/>
      <c r="I420" s="74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</row>
    <row r="421" spans="1:252" s="53" customFormat="1" ht="20.100000000000001" customHeight="1" x14ac:dyDescent="0.25">
      <c r="A421" s="90">
        <f t="shared" si="6"/>
        <v>18</v>
      </c>
      <c r="B421" s="35">
        <v>2013</v>
      </c>
      <c r="C421" s="35" t="s">
        <v>363</v>
      </c>
      <c r="D421" s="122">
        <v>1700</v>
      </c>
      <c r="E421" s="88" t="s">
        <v>46</v>
      </c>
      <c r="F421" s="89" t="s">
        <v>51</v>
      </c>
      <c r="G421" s="16"/>
      <c r="H421" s="74"/>
      <c r="I421" s="74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</row>
    <row r="422" spans="1:252" s="53" customFormat="1" ht="20.100000000000001" customHeight="1" x14ac:dyDescent="0.25">
      <c r="A422" s="90">
        <f t="shared" si="6"/>
        <v>19</v>
      </c>
      <c r="B422" s="35">
        <v>2013</v>
      </c>
      <c r="C422" s="35" t="s">
        <v>363</v>
      </c>
      <c r="D422" s="122">
        <v>1700</v>
      </c>
      <c r="E422" s="88" t="s">
        <v>46</v>
      </c>
      <c r="F422" s="89" t="s">
        <v>51</v>
      </c>
      <c r="G422" s="16"/>
      <c r="H422" s="74"/>
      <c r="I422" s="74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</row>
    <row r="423" spans="1:252" s="53" customFormat="1" ht="20.100000000000001" customHeight="1" x14ac:dyDescent="0.25">
      <c r="A423" s="90">
        <f t="shared" si="6"/>
        <v>20</v>
      </c>
      <c r="B423" s="35">
        <v>2013</v>
      </c>
      <c r="C423" s="35" t="s">
        <v>364</v>
      </c>
      <c r="D423" s="122">
        <v>2680</v>
      </c>
      <c r="E423" s="88" t="s">
        <v>46</v>
      </c>
      <c r="F423" s="89" t="s">
        <v>51</v>
      </c>
      <c r="G423" s="16"/>
      <c r="H423" s="74"/>
      <c r="I423" s="74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</row>
    <row r="424" spans="1:252" s="53" customFormat="1" ht="20.100000000000001" customHeight="1" x14ac:dyDescent="0.25">
      <c r="A424" s="90">
        <f t="shared" si="6"/>
        <v>21</v>
      </c>
      <c r="B424" s="35">
        <v>2013</v>
      </c>
      <c r="C424" s="35" t="s">
        <v>365</v>
      </c>
      <c r="D424" s="122">
        <v>849</v>
      </c>
      <c r="E424" s="88" t="s">
        <v>46</v>
      </c>
      <c r="F424" s="89" t="s">
        <v>51</v>
      </c>
      <c r="G424" s="16"/>
      <c r="H424" s="74"/>
      <c r="I424" s="74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</row>
    <row r="425" spans="1:252" s="53" customFormat="1" ht="20.100000000000001" customHeight="1" x14ac:dyDescent="0.25">
      <c r="A425" s="90">
        <f t="shared" si="6"/>
        <v>22</v>
      </c>
      <c r="B425" s="35">
        <v>2013</v>
      </c>
      <c r="C425" s="35" t="s">
        <v>365</v>
      </c>
      <c r="D425" s="122">
        <v>680</v>
      </c>
      <c r="E425" s="88" t="s">
        <v>46</v>
      </c>
      <c r="F425" s="89" t="s">
        <v>51</v>
      </c>
      <c r="G425" s="16"/>
      <c r="H425" s="74"/>
      <c r="I425" s="74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</row>
    <row r="426" spans="1:252" s="53" customFormat="1" ht="20.100000000000001" customHeight="1" x14ac:dyDescent="0.25">
      <c r="A426" s="90">
        <f t="shared" si="6"/>
        <v>23</v>
      </c>
      <c r="B426" s="121">
        <v>2012</v>
      </c>
      <c r="C426" s="121" t="s">
        <v>366</v>
      </c>
      <c r="D426" s="122">
        <v>2690</v>
      </c>
      <c r="E426" s="88" t="s">
        <v>46</v>
      </c>
      <c r="F426" s="89" t="s">
        <v>51</v>
      </c>
      <c r="G426" s="16"/>
      <c r="H426" s="74"/>
      <c r="I426" s="74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</row>
    <row r="427" spans="1:252" s="53" customFormat="1" ht="20.100000000000001" customHeight="1" x14ac:dyDescent="0.25">
      <c r="A427" s="90">
        <f t="shared" si="6"/>
        <v>24</v>
      </c>
      <c r="B427" s="121">
        <v>2012</v>
      </c>
      <c r="C427" s="121" t="s">
        <v>367</v>
      </c>
      <c r="D427" s="122">
        <v>519</v>
      </c>
      <c r="E427" s="88" t="s">
        <v>46</v>
      </c>
      <c r="F427" s="89" t="s">
        <v>51</v>
      </c>
      <c r="G427" s="16"/>
      <c r="H427" s="74"/>
      <c r="I427" s="74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</row>
    <row r="428" spans="1:252" s="53" customFormat="1" ht="20.100000000000001" customHeight="1" x14ac:dyDescent="0.25">
      <c r="A428" s="90">
        <f t="shared" si="6"/>
        <v>25</v>
      </c>
      <c r="B428" s="121">
        <v>2011</v>
      </c>
      <c r="C428" s="121" t="s">
        <v>368</v>
      </c>
      <c r="D428" s="122">
        <v>2042</v>
      </c>
      <c r="E428" s="88" t="s">
        <v>46</v>
      </c>
      <c r="F428" s="89" t="s">
        <v>51</v>
      </c>
      <c r="G428" s="16"/>
      <c r="H428" s="74"/>
      <c r="I428" s="74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</row>
    <row r="429" spans="1:252" s="53" customFormat="1" ht="20.100000000000001" customHeight="1" x14ac:dyDescent="0.25">
      <c r="A429" s="90">
        <f t="shared" si="6"/>
        <v>26</v>
      </c>
      <c r="B429" s="121">
        <v>2013</v>
      </c>
      <c r="C429" s="121" t="s">
        <v>369</v>
      </c>
      <c r="D429" s="122">
        <v>3200</v>
      </c>
      <c r="E429" s="88" t="s">
        <v>46</v>
      </c>
      <c r="F429" s="89" t="s">
        <v>51</v>
      </c>
      <c r="G429" s="16"/>
      <c r="H429" s="74"/>
      <c r="I429" s="74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</row>
    <row r="430" spans="1:252" s="53" customFormat="1" ht="20.100000000000001" customHeight="1" x14ac:dyDescent="0.25">
      <c r="A430" s="90">
        <f t="shared" si="6"/>
        <v>27</v>
      </c>
      <c r="B430" s="121">
        <v>2013</v>
      </c>
      <c r="C430" s="121" t="s">
        <v>369</v>
      </c>
      <c r="D430" s="122">
        <v>3200</v>
      </c>
      <c r="E430" s="88" t="s">
        <v>46</v>
      </c>
      <c r="F430" s="89" t="s">
        <v>51</v>
      </c>
      <c r="G430" s="16"/>
      <c r="H430" s="74"/>
      <c r="I430" s="74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</row>
    <row r="431" spans="1:252" s="53" customFormat="1" ht="20.100000000000001" customHeight="1" x14ac:dyDescent="0.25">
      <c r="A431" s="90">
        <f t="shared" si="6"/>
        <v>28</v>
      </c>
      <c r="B431" s="121">
        <v>2013</v>
      </c>
      <c r="C431" s="121" t="s">
        <v>370</v>
      </c>
      <c r="D431" s="122">
        <v>2580</v>
      </c>
      <c r="E431" s="88" t="s">
        <v>46</v>
      </c>
      <c r="F431" s="89" t="s">
        <v>51</v>
      </c>
      <c r="G431" s="16"/>
      <c r="H431" s="74"/>
      <c r="I431" s="74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</row>
    <row r="432" spans="1:252" s="53" customFormat="1" ht="20.100000000000001" customHeight="1" x14ac:dyDescent="0.25">
      <c r="A432" s="90">
        <f t="shared" si="6"/>
        <v>29</v>
      </c>
      <c r="B432" s="121">
        <v>2013</v>
      </c>
      <c r="C432" s="121" t="s">
        <v>370</v>
      </c>
      <c r="D432" s="122">
        <v>2580</v>
      </c>
      <c r="E432" s="88" t="s">
        <v>46</v>
      </c>
      <c r="F432" s="89" t="s">
        <v>51</v>
      </c>
      <c r="G432" s="16"/>
      <c r="H432" s="74"/>
      <c r="I432" s="74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</row>
    <row r="433" spans="1:252" s="53" customFormat="1" ht="20.100000000000001" customHeight="1" x14ac:dyDescent="0.25">
      <c r="A433" s="90">
        <f t="shared" si="6"/>
        <v>30</v>
      </c>
      <c r="B433" s="121">
        <v>2014</v>
      </c>
      <c r="C433" s="121" t="s">
        <v>371</v>
      </c>
      <c r="D433" s="122">
        <v>2199</v>
      </c>
      <c r="E433" s="88" t="s">
        <v>46</v>
      </c>
      <c r="F433" s="89" t="s">
        <v>51</v>
      </c>
      <c r="G433" s="16"/>
      <c r="H433" s="74"/>
      <c r="I433" s="74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</row>
    <row r="434" spans="1:252" s="53" customFormat="1" ht="20.100000000000001" customHeight="1" x14ac:dyDescent="0.25">
      <c r="A434" s="90">
        <f t="shared" si="6"/>
        <v>31</v>
      </c>
      <c r="B434" s="121">
        <v>2014</v>
      </c>
      <c r="C434" s="121" t="s">
        <v>371</v>
      </c>
      <c r="D434" s="122">
        <v>2199</v>
      </c>
      <c r="E434" s="88" t="s">
        <v>46</v>
      </c>
      <c r="F434" s="89" t="s">
        <v>51</v>
      </c>
      <c r="G434" s="16"/>
      <c r="H434" s="74"/>
      <c r="I434" s="74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</row>
    <row r="435" spans="1:252" s="53" customFormat="1" ht="20.100000000000001" customHeight="1" x14ac:dyDescent="0.25">
      <c r="A435" s="90">
        <f t="shared" si="6"/>
        <v>32</v>
      </c>
      <c r="B435" s="121">
        <v>2014</v>
      </c>
      <c r="C435" s="121" t="s">
        <v>371</v>
      </c>
      <c r="D435" s="122">
        <v>2199</v>
      </c>
      <c r="E435" s="88" t="s">
        <v>46</v>
      </c>
      <c r="F435" s="89" t="s">
        <v>51</v>
      </c>
      <c r="G435" s="16"/>
      <c r="H435" s="74"/>
      <c r="I435" s="74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</row>
    <row r="436" spans="1:252" s="53" customFormat="1" ht="20.100000000000001" customHeight="1" x14ac:dyDescent="0.25">
      <c r="A436" s="90">
        <f t="shared" si="6"/>
        <v>33</v>
      </c>
      <c r="B436" s="121">
        <v>2013</v>
      </c>
      <c r="C436" s="121" t="s">
        <v>372</v>
      </c>
      <c r="D436" s="122">
        <v>299</v>
      </c>
      <c r="E436" s="88" t="s">
        <v>46</v>
      </c>
      <c r="F436" s="89" t="s">
        <v>51</v>
      </c>
      <c r="G436" s="16"/>
      <c r="H436" s="74"/>
      <c r="I436" s="74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</row>
    <row r="437" spans="1:252" s="53" customFormat="1" ht="20.100000000000001" customHeight="1" x14ac:dyDescent="0.25">
      <c r="A437" s="90">
        <f t="shared" si="6"/>
        <v>34</v>
      </c>
      <c r="B437" s="121">
        <v>2013</v>
      </c>
      <c r="C437" s="121" t="s">
        <v>372</v>
      </c>
      <c r="D437" s="122">
        <v>299</v>
      </c>
      <c r="E437" s="88" t="s">
        <v>46</v>
      </c>
      <c r="F437" s="89" t="s">
        <v>51</v>
      </c>
      <c r="G437" s="16"/>
      <c r="H437" s="74"/>
      <c r="I437" s="74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</row>
    <row r="438" spans="1:252" s="53" customFormat="1" ht="20.100000000000001" customHeight="1" x14ac:dyDescent="0.25">
      <c r="A438" s="90">
        <f t="shared" si="6"/>
        <v>35</v>
      </c>
      <c r="B438" s="121">
        <v>2013</v>
      </c>
      <c r="C438" s="121" t="s">
        <v>373</v>
      </c>
      <c r="D438" s="122">
        <v>399</v>
      </c>
      <c r="E438" s="88" t="s">
        <v>46</v>
      </c>
      <c r="F438" s="89" t="s">
        <v>51</v>
      </c>
      <c r="G438" s="16"/>
      <c r="H438" s="74"/>
      <c r="I438" s="74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</row>
    <row r="439" spans="1:252" s="53" customFormat="1" ht="20.100000000000001" customHeight="1" x14ac:dyDescent="0.25">
      <c r="A439" s="90">
        <f t="shared" si="6"/>
        <v>36</v>
      </c>
      <c r="B439" s="121">
        <v>2013</v>
      </c>
      <c r="C439" s="121" t="s">
        <v>374</v>
      </c>
      <c r="D439" s="122">
        <v>399</v>
      </c>
      <c r="E439" s="88" t="s">
        <v>46</v>
      </c>
      <c r="F439" s="89" t="s">
        <v>51</v>
      </c>
      <c r="G439" s="16"/>
      <c r="H439" s="74"/>
      <c r="I439" s="74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</row>
    <row r="440" spans="1:252" s="53" customFormat="1" ht="20.100000000000001" customHeight="1" x14ac:dyDescent="0.25">
      <c r="A440" s="90">
        <f t="shared" si="6"/>
        <v>37</v>
      </c>
      <c r="B440" s="121">
        <v>2013</v>
      </c>
      <c r="C440" s="121" t="s">
        <v>375</v>
      </c>
      <c r="D440" s="122">
        <v>399</v>
      </c>
      <c r="E440" s="88" t="s">
        <v>46</v>
      </c>
      <c r="F440" s="89" t="s">
        <v>51</v>
      </c>
      <c r="G440" s="16"/>
      <c r="H440" s="74"/>
      <c r="I440" s="74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</row>
    <row r="441" spans="1:252" s="53" customFormat="1" ht="20.100000000000001" customHeight="1" x14ac:dyDescent="0.25">
      <c r="A441" s="80" t="s">
        <v>32</v>
      </c>
      <c r="B441" s="48"/>
      <c r="C441" s="164"/>
      <c r="D441" s="86"/>
      <c r="E441" s="48"/>
      <c r="F441" s="48"/>
      <c r="G441" s="50"/>
      <c r="H441" s="70"/>
      <c r="I441" s="7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1"/>
      <c r="DR441" s="51"/>
      <c r="DS441" s="51"/>
      <c r="DT441" s="51"/>
      <c r="DU441" s="51"/>
      <c r="DV441" s="51"/>
      <c r="DW441" s="51"/>
      <c r="DX441" s="51"/>
      <c r="DY441" s="51"/>
      <c r="DZ441" s="51"/>
      <c r="EA441" s="51"/>
      <c r="EB441" s="51"/>
      <c r="EC441" s="51"/>
      <c r="ED441" s="51"/>
      <c r="EE441" s="51"/>
      <c r="EF441" s="51"/>
      <c r="EG441" s="51"/>
      <c r="EH441" s="51"/>
      <c r="EI441" s="51"/>
      <c r="EJ441" s="51"/>
      <c r="EK441" s="51"/>
      <c r="EL441" s="51"/>
      <c r="EM441" s="51"/>
      <c r="EN441" s="51"/>
      <c r="EO441" s="51"/>
      <c r="EP441" s="51"/>
      <c r="EQ441" s="51"/>
      <c r="ER441" s="51"/>
      <c r="ES441" s="51"/>
      <c r="ET441" s="51"/>
      <c r="EU441" s="51"/>
      <c r="EV441" s="51"/>
      <c r="EW441" s="51"/>
      <c r="EX441" s="51"/>
      <c r="EY441" s="51"/>
      <c r="EZ441" s="51"/>
      <c r="FA441" s="51"/>
      <c r="FB441" s="51"/>
      <c r="FC441" s="51"/>
      <c r="FD441" s="51"/>
      <c r="FE441" s="51"/>
      <c r="FF441" s="51"/>
      <c r="FG441" s="51"/>
      <c r="FH441" s="51"/>
      <c r="FI441" s="51"/>
      <c r="FJ441" s="51"/>
      <c r="FK441" s="51"/>
      <c r="FL441" s="51"/>
      <c r="FM441" s="51"/>
      <c r="FN441" s="51"/>
      <c r="FO441" s="51"/>
      <c r="FP441" s="51"/>
      <c r="FQ441" s="51"/>
      <c r="FR441" s="51"/>
      <c r="FS441" s="51"/>
      <c r="FT441" s="51"/>
      <c r="FU441" s="51"/>
      <c r="FV441" s="51"/>
      <c r="FW441" s="51"/>
      <c r="FX441" s="51"/>
      <c r="FY441" s="51"/>
      <c r="FZ441" s="51"/>
      <c r="GA441" s="51"/>
      <c r="GB441" s="51"/>
      <c r="GC441" s="51"/>
      <c r="GD441" s="51"/>
      <c r="GE441" s="51"/>
      <c r="GF441" s="51"/>
      <c r="GG441" s="51"/>
      <c r="GH441" s="51"/>
      <c r="GI441" s="51"/>
      <c r="GJ441" s="51"/>
      <c r="GK441" s="51"/>
      <c r="GL441" s="51"/>
      <c r="GM441" s="51"/>
      <c r="GN441" s="51"/>
      <c r="GO441" s="51"/>
      <c r="GP441" s="51"/>
      <c r="GQ441" s="51"/>
      <c r="GR441" s="51"/>
      <c r="GS441" s="51"/>
      <c r="GT441" s="51"/>
      <c r="GU441" s="51"/>
      <c r="GV441" s="51"/>
      <c r="GW441" s="51"/>
      <c r="GX441" s="51"/>
      <c r="GY441" s="51"/>
      <c r="GZ441" s="51"/>
      <c r="HA441" s="51"/>
      <c r="HB441" s="51"/>
      <c r="HC441" s="51"/>
      <c r="HD441" s="51"/>
      <c r="HE441" s="51"/>
      <c r="HF441" s="51"/>
      <c r="HG441" s="51"/>
      <c r="HH441" s="51"/>
      <c r="HI441" s="51"/>
      <c r="HJ441" s="51"/>
      <c r="HK441" s="51"/>
      <c r="HL441" s="51"/>
      <c r="HM441" s="51"/>
      <c r="HN441" s="51"/>
      <c r="HO441" s="51"/>
      <c r="HP441" s="51"/>
      <c r="HQ441" s="51"/>
      <c r="HR441" s="51"/>
      <c r="HS441" s="51"/>
      <c r="HT441" s="51"/>
      <c r="HU441" s="51"/>
      <c r="HV441" s="51"/>
      <c r="HW441" s="51"/>
      <c r="HX441" s="51"/>
      <c r="HY441" s="51"/>
      <c r="HZ441" s="51"/>
      <c r="IA441" s="51"/>
      <c r="IB441" s="51"/>
      <c r="IC441" s="51"/>
      <c r="ID441" s="51"/>
      <c r="IE441" s="51"/>
      <c r="IF441" s="51"/>
      <c r="IG441" s="51"/>
      <c r="IH441" s="51"/>
      <c r="II441" s="51"/>
      <c r="IJ441" s="51"/>
      <c r="IK441" s="51"/>
      <c r="IL441" s="51"/>
      <c r="IM441" s="51"/>
      <c r="IN441" s="51"/>
      <c r="IO441" s="51"/>
      <c r="IP441" s="51"/>
      <c r="IQ441" s="51"/>
      <c r="IR441" s="51"/>
    </row>
    <row r="442" spans="1:252" s="53" customFormat="1" ht="18.75" customHeight="1" x14ac:dyDescent="0.2">
      <c r="A442" s="95">
        <v>1</v>
      </c>
      <c r="B442" s="35">
        <v>2011</v>
      </c>
      <c r="C442" s="35" t="s">
        <v>262</v>
      </c>
      <c r="D442" s="79">
        <v>6000</v>
      </c>
      <c r="E442" s="88"/>
      <c r="F442" s="35" t="s">
        <v>47</v>
      </c>
      <c r="H442" s="156" t="s">
        <v>47</v>
      </c>
      <c r="I442" s="73">
        <f>SUM(D442:D448)</f>
        <v>21875.4</v>
      </c>
    </row>
    <row r="443" spans="1:252" s="53" customFormat="1" ht="20.100000000000001" customHeight="1" x14ac:dyDescent="0.2">
      <c r="A443" s="95">
        <v>2</v>
      </c>
      <c r="B443" s="35">
        <v>2012</v>
      </c>
      <c r="C443" s="35" t="s">
        <v>263</v>
      </c>
      <c r="D443" s="79">
        <v>2219.1999999999998</v>
      </c>
      <c r="E443" s="88"/>
      <c r="F443" s="89" t="s">
        <v>47</v>
      </c>
      <c r="H443" s="156" t="s">
        <v>51</v>
      </c>
      <c r="I443" s="136">
        <v>0</v>
      </c>
    </row>
    <row r="444" spans="1:252" s="53" customFormat="1" ht="20.100000000000001" customHeight="1" x14ac:dyDescent="0.2">
      <c r="A444" s="95">
        <v>3</v>
      </c>
      <c r="B444" s="35">
        <v>2012</v>
      </c>
      <c r="C444" s="35" t="s">
        <v>263</v>
      </c>
      <c r="D444" s="79">
        <v>2000</v>
      </c>
      <c r="E444" s="88"/>
      <c r="F444" s="89" t="s">
        <v>47</v>
      </c>
    </row>
    <row r="445" spans="1:252" s="53" customFormat="1" ht="20.100000000000001" customHeight="1" x14ac:dyDescent="0.2">
      <c r="A445" s="95">
        <v>4</v>
      </c>
      <c r="B445" s="35">
        <v>2013</v>
      </c>
      <c r="C445" s="35" t="s">
        <v>264</v>
      </c>
      <c r="D445" s="79">
        <v>2356.1999999999998</v>
      </c>
      <c r="E445" s="88"/>
      <c r="F445" s="89" t="s">
        <v>47</v>
      </c>
    </row>
    <row r="446" spans="1:252" s="53" customFormat="1" ht="20.100000000000001" customHeight="1" x14ac:dyDescent="0.2">
      <c r="A446" s="95">
        <v>5</v>
      </c>
      <c r="B446" s="35">
        <v>2013</v>
      </c>
      <c r="C446" s="35" t="s">
        <v>265</v>
      </c>
      <c r="D446" s="79">
        <v>2200</v>
      </c>
      <c r="E446" s="88"/>
      <c r="F446" s="89" t="s">
        <v>47</v>
      </c>
    </row>
    <row r="447" spans="1:252" s="53" customFormat="1" ht="20.100000000000001" customHeight="1" x14ac:dyDescent="0.2">
      <c r="A447" s="95">
        <v>6</v>
      </c>
      <c r="B447" s="35">
        <v>2013</v>
      </c>
      <c r="C447" s="35" t="s">
        <v>266</v>
      </c>
      <c r="D447" s="79">
        <v>2500</v>
      </c>
      <c r="E447" s="88"/>
      <c r="F447" s="89" t="s">
        <v>47</v>
      </c>
    </row>
    <row r="448" spans="1:252" s="53" customFormat="1" ht="20.100000000000001" customHeight="1" x14ac:dyDescent="0.2">
      <c r="A448" s="95">
        <v>7</v>
      </c>
      <c r="B448" s="35">
        <v>2014</v>
      </c>
      <c r="C448" s="35" t="s">
        <v>262</v>
      </c>
      <c r="D448" s="79">
        <v>4600</v>
      </c>
      <c r="E448" s="88"/>
      <c r="F448" s="89" t="s">
        <v>47</v>
      </c>
    </row>
    <row r="449" spans="1:252" s="53" customFormat="1" ht="20.100000000000001" customHeight="1" x14ac:dyDescent="0.25">
      <c r="A449" s="80" t="s">
        <v>33</v>
      </c>
      <c r="B449" s="48"/>
      <c r="C449" s="164"/>
      <c r="D449" s="97"/>
      <c r="E449" s="48"/>
      <c r="F449" s="48"/>
      <c r="G449" s="50"/>
      <c r="H449" s="70"/>
      <c r="I449" s="7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1"/>
      <c r="DR449" s="51"/>
      <c r="DS449" s="51"/>
      <c r="DT449" s="51"/>
      <c r="DU449" s="51"/>
      <c r="DV449" s="51"/>
      <c r="DW449" s="51"/>
      <c r="DX449" s="51"/>
      <c r="DY449" s="51"/>
      <c r="DZ449" s="51"/>
      <c r="EA449" s="51"/>
      <c r="EB449" s="51"/>
      <c r="EC449" s="51"/>
      <c r="ED449" s="51"/>
      <c r="EE449" s="51"/>
      <c r="EF449" s="51"/>
      <c r="EG449" s="51"/>
      <c r="EH449" s="51"/>
      <c r="EI449" s="51"/>
      <c r="EJ449" s="51"/>
      <c r="EK449" s="51"/>
      <c r="EL449" s="51"/>
      <c r="EM449" s="51"/>
      <c r="EN449" s="51"/>
      <c r="EO449" s="51"/>
      <c r="EP449" s="51"/>
      <c r="EQ449" s="51"/>
      <c r="ER449" s="51"/>
      <c r="ES449" s="51"/>
      <c r="ET449" s="51"/>
      <c r="EU449" s="51"/>
      <c r="EV449" s="51"/>
      <c r="EW449" s="51"/>
      <c r="EX449" s="51"/>
      <c r="EY449" s="51"/>
      <c r="EZ449" s="51"/>
      <c r="FA449" s="51"/>
      <c r="FB449" s="51"/>
      <c r="FC449" s="51"/>
      <c r="FD449" s="51"/>
      <c r="FE449" s="51"/>
      <c r="FF449" s="51"/>
      <c r="FG449" s="51"/>
      <c r="FH449" s="51"/>
      <c r="FI449" s="51"/>
      <c r="FJ449" s="51"/>
      <c r="FK449" s="51"/>
      <c r="FL449" s="51"/>
      <c r="FM449" s="51"/>
      <c r="FN449" s="51"/>
      <c r="FO449" s="51"/>
      <c r="FP449" s="51"/>
      <c r="FQ449" s="51"/>
      <c r="FR449" s="51"/>
      <c r="FS449" s="51"/>
      <c r="FT449" s="51"/>
      <c r="FU449" s="51"/>
      <c r="FV449" s="51"/>
      <c r="FW449" s="51"/>
      <c r="FX449" s="51"/>
      <c r="FY449" s="51"/>
      <c r="FZ449" s="51"/>
      <c r="GA449" s="51"/>
      <c r="GB449" s="51"/>
      <c r="GC449" s="51"/>
      <c r="GD449" s="51"/>
      <c r="GE449" s="51"/>
      <c r="GF449" s="51"/>
      <c r="GG449" s="51"/>
      <c r="GH449" s="51"/>
      <c r="GI449" s="51"/>
      <c r="GJ449" s="51"/>
      <c r="GK449" s="51"/>
      <c r="GL449" s="51"/>
      <c r="GM449" s="51"/>
      <c r="GN449" s="51"/>
      <c r="GO449" s="51"/>
      <c r="GP449" s="51"/>
      <c r="GQ449" s="51"/>
      <c r="GR449" s="51"/>
      <c r="GS449" s="51"/>
      <c r="GT449" s="51"/>
      <c r="GU449" s="51"/>
      <c r="GV449" s="51"/>
      <c r="GW449" s="51"/>
      <c r="GX449" s="51"/>
      <c r="GY449" s="51"/>
      <c r="GZ449" s="51"/>
      <c r="HA449" s="51"/>
      <c r="HB449" s="51"/>
      <c r="HC449" s="51"/>
      <c r="HD449" s="51"/>
      <c r="HE449" s="51"/>
      <c r="HF449" s="51"/>
      <c r="HG449" s="51"/>
      <c r="HH449" s="51"/>
      <c r="HI449" s="51"/>
      <c r="HJ449" s="51"/>
      <c r="HK449" s="51"/>
      <c r="HL449" s="51"/>
      <c r="HM449" s="51"/>
      <c r="HN449" s="51"/>
      <c r="HO449" s="51"/>
      <c r="HP449" s="51"/>
      <c r="HQ449" s="51"/>
      <c r="HR449" s="51"/>
      <c r="HS449" s="51"/>
      <c r="HT449" s="51"/>
      <c r="HU449" s="51"/>
      <c r="HV449" s="51"/>
      <c r="HW449" s="51"/>
      <c r="HX449" s="51"/>
      <c r="HY449" s="51"/>
      <c r="HZ449" s="51"/>
      <c r="IA449" s="51"/>
      <c r="IB449" s="51"/>
      <c r="IC449" s="51"/>
      <c r="ID449" s="51"/>
      <c r="IE449" s="51"/>
      <c r="IF449" s="51"/>
      <c r="IG449" s="51"/>
      <c r="IH449" s="51"/>
      <c r="II449" s="51"/>
      <c r="IJ449" s="51"/>
      <c r="IK449" s="51"/>
      <c r="IL449" s="51"/>
      <c r="IM449" s="51"/>
      <c r="IN449" s="51"/>
      <c r="IO449" s="51"/>
      <c r="IP449" s="51"/>
      <c r="IQ449" s="51"/>
      <c r="IR449" s="51"/>
    </row>
    <row r="450" spans="1:252" s="53" customFormat="1" ht="20.100000000000001" customHeight="1" x14ac:dyDescent="0.2">
      <c r="A450" s="95">
        <v>1</v>
      </c>
      <c r="B450" s="35">
        <v>2013</v>
      </c>
      <c r="C450" s="35" t="s">
        <v>203</v>
      </c>
      <c r="D450" s="98">
        <v>319</v>
      </c>
      <c r="E450" s="88" t="s">
        <v>46</v>
      </c>
      <c r="F450" s="35" t="s">
        <v>47</v>
      </c>
      <c r="H450" s="156" t="s">
        <v>47</v>
      </c>
      <c r="I450" s="73">
        <f>SUM(D450:D482)</f>
        <v>35850.68</v>
      </c>
    </row>
    <row r="451" spans="1:252" s="53" customFormat="1" ht="20.100000000000001" customHeight="1" x14ac:dyDescent="0.2">
      <c r="A451" s="95">
        <f>A450+1</f>
        <v>2</v>
      </c>
      <c r="B451" s="35">
        <v>2013</v>
      </c>
      <c r="C451" s="35" t="s">
        <v>203</v>
      </c>
      <c r="D451" s="98">
        <v>319</v>
      </c>
      <c r="E451" s="88" t="s">
        <v>46</v>
      </c>
      <c r="F451" s="89" t="s">
        <v>47</v>
      </c>
      <c r="H451" s="156" t="s">
        <v>51</v>
      </c>
      <c r="I451" s="96">
        <f>SUM(D483:D490)</f>
        <v>13825.859999999999</v>
      </c>
    </row>
    <row r="452" spans="1:252" s="53" customFormat="1" ht="20.100000000000001" customHeight="1" x14ac:dyDescent="0.2">
      <c r="A452" s="95">
        <f t="shared" ref="A452:A490" si="7">A451+1</f>
        <v>3</v>
      </c>
      <c r="B452" s="35">
        <v>2013</v>
      </c>
      <c r="C452" s="35" t="s">
        <v>203</v>
      </c>
      <c r="D452" s="98">
        <v>319</v>
      </c>
      <c r="E452" s="88" t="s">
        <v>46</v>
      </c>
      <c r="F452" s="89" t="s">
        <v>47</v>
      </c>
    </row>
    <row r="453" spans="1:252" s="53" customFormat="1" ht="20.100000000000001" customHeight="1" x14ac:dyDescent="0.2">
      <c r="A453" s="95">
        <f t="shared" si="7"/>
        <v>4</v>
      </c>
      <c r="B453" s="35">
        <v>2013</v>
      </c>
      <c r="C453" s="35" t="s">
        <v>203</v>
      </c>
      <c r="D453" s="98">
        <v>319</v>
      </c>
      <c r="E453" s="88" t="s">
        <v>46</v>
      </c>
      <c r="F453" s="89" t="s">
        <v>47</v>
      </c>
    </row>
    <row r="454" spans="1:252" ht="15" customHeight="1" x14ac:dyDescent="0.25">
      <c r="A454" s="95">
        <f t="shared" si="7"/>
        <v>5</v>
      </c>
      <c r="B454" s="35">
        <v>2013</v>
      </c>
      <c r="C454" s="35" t="s">
        <v>203</v>
      </c>
      <c r="D454" s="98">
        <v>319</v>
      </c>
      <c r="E454" s="88" t="s">
        <v>46</v>
      </c>
      <c r="F454" s="89" t="s">
        <v>47</v>
      </c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  <c r="IF454" s="53"/>
      <c r="IG454" s="53"/>
      <c r="IH454" s="53"/>
      <c r="II454" s="53"/>
      <c r="IJ454" s="53"/>
      <c r="IK454" s="53"/>
      <c r="IL454" s="53"/>
      <c r="IM454" s="53"/>
      <c r="IN454" s="53"/>
      <c r="IO454" s="53"/>
      <c r="IP454" s="53"/>
      <c r="IQ454" s="53"/>
      <c r="IR454" s="53"/>
    </row>
    <row r="455" spans="1:252" ht="15" customHeight="1" x14ac:dyDescent="0.25">
      <c r="A455" s="95">
        <f t="shared" si="7"/>
        <v>6</v>
      </c>
      <c r="B455" s="35">
        <v>2013</v>
      </c>
      <c r="C455" s="35" t="s">
        <v>204</v>
      </c>
      <c r="D455" s="98">
        <v>650</v>
      </c>
      <c r="E455" s="88" t="s">
        <v>46</v>
      </c>
      <c r="F455" s="89" t="s">
        <v>47</v>
      </c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  <c r="IK455" s="53"/>
      <c r="IL455" s="53"/>
      <c r="IM455" s="53"/>
      <c r="IN455" s="53"/>
      <c r="IO455" s="53"/>
      <c r="IP455" s="53"/>
      <c r="IQ455" s="53"/>
      <c r="IR455" s="53"/>
    </row>
    <row r="456" spans="1:252" ht="15" customHeight="1" x14ac:dyDescent="0.25">
      <c r="A456" s="95">
        <f t="shared" si="7"/>
        <v>7</v>
      </c>
      <c r="B456" s="35">
        <v>2011</v>
      </c>
      <c r="C456" s="35" t="s">
        <v>205</v>
      </c>
      <c r="D456" s="98">
        <v>2599</v>
      </c>
      <c r="E456" s="88" t="s">
        <v>46</v>
      </c>
      <c r="F456" s="89" t="s">
        <v>47</v>
      </c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  <c r="IK456" s="53"/>
      <c r="IL456" s="53"/>
      <c r="IM456" s="53"/>
      <c r="IN456" s="53"/>
      <c r="IO456" s="53"/>
      <c r="IP456" s="53"/>
      <c r="IQ456" s="53"/>
      <c r="IR456" s="53"/>
    </row>
    <row r="457" spans="1:252" ht="15" customHeight="1" x14ac:dyDescent="0.25">
      <c r="A457" s="95">
        <f t="shared" si="7"/>
        <v>8</v>
      </c>
      <c r="B457" s="35">
        <v>2011</v>
      </c>
      <c r="C457" s="35" t="s">
        <v>205</v>
      </c>
      <c r="D457" s="98">
        <v>2400</v>
      </c>
      <c r="E457" s="88" t="s">
        <v>46</v>
      </c>
      <c r="F457" s="89" t="s">
        <v>47</v>
      </c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  <c r="IK457" s="53"/>
      <c r="IL457" s="53"/>
      <c r="IM457" s="53"/>
      <c r="IN457" s="53"/>
      <c r="IO457" s="53"/>
      <c r="IP457" s="53"/>
      <c r="IQ457" s="53"/>
      <c r="IR457" s="53"/>
    </row>
    <row r="458" spans="1:252" ht="15" customHeight="1" x14ac:dyDescent="0.25">
      <c r="A458" s="95">
        <f t="shared" si="7"/>
        <v>9</v>
      </c>
      <c r="B458" s="35">
        <v>2012</v>
      </c>
      <c r="C458" s="35" t="s">
        <v>206</v>
      </c>
      <c r="D458" s="98">
        <v>260</v>
      </c>
      <c r="E458" s="88" t="s">
        <v>46</v>
      </c>
      <c r="F458" s="89" t="s">
        <v>47</v>
      </c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  <c r="IK458" s="53"/>
      <c r="IL458" s="53"/>
      <c r="IM458" s="53"/>
      <c r="IN458" s="53"/>
      <c r="IO458" s="53"/>
      <c r="IP458" s="53"/>
      <c r="IQ458" s="53"/>
      <c r="IR458" s="53"/>
    </row>
    <row r="459" spans="1:252" x14ac:dyDescent="0.25">
      <c r="A459" s="95">
        <f t="shared" si="7"/>
        <v>10</v>
      </c>
      <c r="B459" s="35">
        <v>2012</v>
      </c>
      <c r="C459" s="35" t="s">
        <v>207</v>
      </c>
      <c r="D459" s="98">
        <v>289</v>
      </c>
      <c r="E459" s="88" t="s">
        <v>46</v>
      </c>
      <c r="F459" s="89" t="s">
        <v>47</v>
      </c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  <c r="IK459" s="53"/>
      <c r="IL459" s="53"/>
      <c r="IM459" s="53"/>
      <c r="IN459" s="53"/>
      <c r="IO459" s="53"/>
      <c r="IP459" s="53"/>
      <c r="IQ459" s="53"/>
      <c r="IR459" s="53"/>
    </row>
    <row r="460" spans="1:252" x14ac:dyDescent="0.25">
      <c r="A460" s="95">
        <f t="shared" si="7"/>
        <v>11</v>
      </c>
      <c r="B460" s="35">
        <v>2012</v>
      </c>
      <c r="C460" s="35" t="s">
        <v>208</v>
      </c>
      <c r="D460" s="98">
        <v>5199</v>
      </c>
      <c r="E460" s="88" t="s">
        <v>46</v>
      </c>
      <c r="F460" s="89" t="s">
        <v>47</v>
      </c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  <c r="IK460" s="53"/>
      <c r="IL460" s="53"/>
      <c r="IM460" s="53"/>
      <c r="IN460" s="53"/>
      <c r="IO460" s="53"/>
      <c r="IP460" s="53"/>
      <c r="IQ460" s="53"/>
      <c r="IR460" s="53"/>
    </row>
    <row r="461" spans="1:252" x14ac:dyDescent="0.25">
      <c r="A461" s="95">
        <f t="shared" si="7"/>
        <v>12</v>
      </c>
      <c r="B461" s="35">
        <v>2012</v>
      </c>
      <c r="C461" s="35" t="s">
        <v>209</v>
      </c>
      <c r="D461" s="98">
        <v>899</v>
      </c>
      <c r="E461" s="88" t="s">
        <v>46</v>
      </c>
      <c r="F461" s="89" t="s">
        <v>47</v>
      </c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  <c r="IR461" s="53"/>
    </row>
    <row r="462" spans="1:252" x14ac:dyDescent="0.25">
      <c r="A462" s="95">
        <f t="shared" si="7"/>
        <v>13</v>
      </c>
      <c r="B462" s="35">
        <v>2013</v>
      </c>
      <c r="C462" s="35" t="s">
        <v>210</v>
      </c>
      <c r="D462" s="98">
        <v>400</v>
      </c>
      <c r="E462" s="88" t="s">
        <v>46</v>
      </c>
      <c r="F462" s="89" t="s">
        <v>47</v>
      </c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  <c r="IF462" s="53"/>
      <c r="IG462" s="53"/>
      <c r="IH462" s="53"/>
      <c r="II462" s="53"/>
      <c r="IJ462" s="53"/>
      <c r="IK462" s="53"/>
      <c r="IL462" s="53"/>
      <c r="IM462" s="53"/>
      <c r="IN462" s="53"/>
      <c r="IO462" s="53"/>
      <c r="IP462" s="53"/>
      <c r="IQ462" s="53"/>
      <c r="IR462" s="53"/>
    </row>
    <row r="463" spans="1:252" x14ac:dyDescent="0.25">
      <c r="A463" s="95">
        <f t="shared" si="7"/>
        <v>14</v>
      </c>
      <c r="B463" s="35">
        <v>2013</v>
      </c>
      <c r="C463" s="35" t="s">
        <v>211</v>
      </c>
      <c r="D463" s="98">
        <v>2810</v>
      </c>
      <c r="E463" s="88" t="s">
        <v>46</v>
      </c>
      <c r="F463" s="89" t="s">
        <v>47</v>
      </c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  <c r="IK463" s="53"/>
      <c r="IL463" s="53"/>
      <c r="IM463" s="53"/>
      <c r="IN463" s="53"/>
      <c r="IO463" s="53"/>
      <c r="IP463" s="53"/>
      <c r="IQ463" s="53"/>
      <c r="IR463" s="53"/>
    </row>
    <row r="464" spans="1:252" x14ac:dyDescent="0.25">
      <c r="A464" s="95">
        <f t="shared" si="7"/>
        <v>15</v>
      </c>
      <c r="B464" s="35">
        <v>2013</v>
      </c>
      <c r="C464" s="35" t="s">
        <v>212</v>
      </c>
      <c r="D464" s="98">
        <v>699</v>
      </c>
      <c r="E464" s="88" t="s">
        <v>46</v>
      </c>
      <c r="F464" s="89" t="s">
        <v>47</v>
      </c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  <c r="IK464" s="53"/>
      <c r="IL464" s="53"/>
      <c r="IM464" s="53"/>
      <c r="IN464" s="53"/>
      <c r="IO464" s="53"/>
      <c r="IP464" s="53"/>
      <c r="IQ464" s="53"/>
      <c r="IR464" s="53"/>
    </row>
    <row r="465" spans="1:252" x14ac:dyDescent="0.25">
      <c r="A465" s="95">
        <f t="shared" si="7"/>
        <v>16</v>
      </c>
      <c r="B465" s="35">
        <v>2014</v>
      </c>
      <c r="C465" s="35" t="s">
        <v>213</v>
      </c>
      <c r="D465" s="98">
        <v>999.99</v>
      </c>
      <c r="E465" s="88" t="s">
        <v>46</v>
      </c>
      <c r="F465" s="89" t="s">
        <v>47</v>
      </c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  <c r="IK465" s="53"/>
      <c r="IL465" s="53"/>
      <c r="IM465" s="53"/>
      <c r="IN465" s="53"/>
      <c r="IO465" s="53"/>
      <c r="IP465" s="53"/>
      <c r="IQ465" s="53"/>
      <c r="IR465" s="53"/>
    </row>
    <row r="466" spans="1:252" x14ac:dyDescent="0.25">
      <c r="A466" s="95">
        <f t="shared" si="7"/>
        <v>17</v>
      </c>
      <c r="B466" s="35">
        <v>2014</v>
      </c>
      <c r="C466" s="35" t="s">
        <v>214</v>
      </c>
      <c r="D466" s="98">
        <v>3949</v>
      </c>
      <c r="E466" s="88" t="s">
        <v>46</v>
      </c>
      <c r="F466" s="89" t="s">
        <v>47</v>
      </c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  <c r="IK466" s="53"/>
      <c r="IL466" s="53"/>
      <c r="IM466" s="53"/>
      <c r="IN466" s="53"/>
      <c r="IO466" s="53"/>
      <c r="IP466" s="53"/>
      <c r="IQ466" s="53"/>
      <c r="IR466" s="53"/>
    </row>
    <row r="467" spans="1:252" x14ac:dyDescent="0.25">
      <c r="A467" s="95">
        <f t="shared" si="7"/>
        <v>18</v>
      </c>
      <c r="B467" s="35">
        <v>2014</v>
      </c>
      <c r="C467" s="35" t="s">
        <v>215</v>
      </c>
      <c r="D467" s="98">
        <v>1193.0999999999999</v>
      </c>
      <c r="E467" s="88" t="s">
        <v>46</v>
      </c>
      <c r="F467" s="89" t="s">
        <v>47</v>
      </c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  <c r="IK467" s="53"/>
      <c r="IL467" s="53"/>
      <c r="IM467" s="53"/>
      <c r="IN467" s="53"/>
      <c r="IO467" s="53"/>
      <c r="IP467" s="53"/>
      <c r="IQ467" s="53"/>
      <c r="IR467" s="53"/>
    </row>
    <row r="468" spans="1:252" x14ac:dyDescent="0.25">
      <c r="A468" s="95">
        <f t="shared" si="7"/>
        <v>19</v>
      </c>
      <c r="B468" s="35">
        <v>2015</v>
      </c>
      <c r="C468" s="35" t="s">
        <v>216</v>
      </c>
      <c r="D468" s="99">
        <v>3254.58</v>
      </c>
      <c r="E468" s="88" t="s">
        <v>46</v>
      </c>
      <c r="F468" s="89" t="s">
        <v>47</v>
      </c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  <c r="IF468" s="53"/>
      <c r="IG468" s="53"/>
      <c r="IH468" s="53"/>
      <c r="II468" s="53"/>
      <c r="IJ468" s="53"/>
      <c r="IK468" s="53"/>
      <c r="IL468" s="53"/>
      <c r="IM468" s="53"/>
      <c r="IN468" s="53"/>
      <c r="IO468" s="53"/>
      <c r="IP468" s="53"/>
      <c r="IQ468" s="53"/>
      <c r="IR468" s="53"/>
    </row>
    <row r="469" spans="1:252" x14ac:dyDescent="0.25">
      <c r="A469" s="95">
        <f t="shared" si="7"/>
        <v>20</v>
      </c>
      <c r="B469" s="35">
        <v>2015</v>
      </c>
      <c r="C469" s="35" t="s">
        <v>217</v>
      </c>
      <c r="D469" s="99">
        <v>3549.01</v>
      </c>
      <c r="E469" s="88" t="s">
        <v>46</v>
      </c>
      <c r="F469" s="89" t="s">
        <v>47</v>
      </c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  <c r="IF469" s="53"/>
      <c r="IG469" s="53"/>
      <c r="IH469" s="53"/>
      <c r="II469" s="53"/>
      <c r="IJ469" s="53"/>
      <c r="IK469" s="53"/>
      <c r="IL469" s="53"/>
      <c r="IM469" s="53"/>
      <c r="IN469" s="53"/>
      <c r="IO469" s="53"/>
      <c r="IP469" s="53"/>
      <c r="IQ469" s="53"/>
      <c r="IR469" s="53"/>
    </row>
    <row r="470" spans="1:252" x14ac:dyDescent="0.25">
      <c r="A470" s="95">
        <f t="shared" si="7"/>
        <v>21</v>
      </c>
      <c r="B470" s="35">
        <v>2015</v>
      </c>
      <c r="C470" s="35" t="s">
        <v>218</v>
      </c>
      <c r="D470" s="99">
        <v>2705</v>
      </c>
      <c r="E470" s="88" t="s">
        <v>46</v>
      </c>
      <c r="F470" s="89" t="s">
        <v>47</v>
      </c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  <c r="IF470" s="53"/>
      <c r="IG470" s="53"/>
      <c r="IH470" s="53"/>
      <c r="II470" s="53"/>
      <c r="IJ470" s="53"/>
      <c r="IK470" s="53"/>
      <c r="IL470" s="53"/>
      <c r="IM470" s="53"/>
      <c r="IN470" s="53"/>
      <c r="IO470" s="53"/>
      <c r="IP470" s="53"/>
      <c r="IQ470" s="53"/>
      <c r="IR470" s="53"/>
    </row>
    <row r="471" spans="1:252" x14ac:dyDescent="0.25">
      <c r="A471" s="95">
        <f t="shared" si="7"/>
        <v>22</v>
      </c>
      <c r="B471" s="35">
        <v>2015</v>
      </c>
      <c r="C471" s="35" t="s">
        <v>219</v>
      </c>
      <c r="D471" s="99">
        <v>200</v>
      </c>
      <c r="E471" s="88" t="s">
        <v>46</v>
      </c>
      <c r="F471" s="89" t="s">
        <v>47</v>
      </c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  <c r="IF471" s="53"/>
      <c r="IG471" s="53"/>
      <c r="IH471" s="53"/>
      <c r="II471" s="53"/>
      <c r="IJ471" s="53"/>
      <c r="IK471" s="53"/>
      <c r="IL471" s="53"/>
      <c r="IM471" s="53"/>
      <c r="IN471" s="53"/>
      <c r="IO471" s="53"/>
      <c r="IP471" s="53"/>
      <c r="IQ471" s="53"/>
      <c r="IR471" s="53"/>
    </row>
    <row r="472" spans="1:252" x14ac:dyDescent="0.25">
      <c r="A472" s="95">
        <f t="shared" si="7"/>
        <v>23</v>
      </c>
      <c r="B472" s="35">
        <v>2015</v>
      </c>
      <c r="C472" s="35" t="s">
        <v>220</v>
      </c>
      <c r="D472" s="99">
        <v>200</v>
      </c>
      <c r="E472" s="88" t="s">
        <v>46</v>
      </c>
      <c r="F472" s="89" t="s">
        <v>47</v>
      </c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  <c r="IF472" s="53"/>
      <c r="IG472" s="53"/>
      <c r="IH472" s="53"/>
      <c r="II472" s="53"/>
      <c r="IJ472" s="53"/>
      <c r="IK472" s="53"/>
      <c r="IL472" s="53"/>
      <c r="IM472" s="53"/>
      <c r="IN472" s="53"/>
      <c r="IO472" s="53"/>
      <c r="IP472" s="53"/>
      <c r="IQ472" s="53"/>
      <c r="IR472" s="53"/>
    </row>
    <row r="473" spans="1:252" x14ac:dyDescent="0.25">
      <c r="A473" s="95">
        <f t="shared" si="7"/>
        <v>24</v>
      </c>
      <c r="B473" s="35">
        <v>2015</v>
      </c>
      <c r="C473" s="35" t="s">
        <v>220</v>
      </c>
      <c r="D473" s="99">
        <v>200</v>
      </c>
      <c r="E473" s="88" t="s">
        <v>46</v>
      </c>
      <c r="F473" s="89" t="s">
        <v>47</v>
      </c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  <c r="IF473" s="53"/>
      <c r="IG473" s="53"/>
      <c r="IH473" s="53"/>
      <c r="II473" s="53"/>
      <c r="IJ473" s="53"/>
      <c r="IK473" s="53"/>
      <c r="IL473" s="53"/>
      <c r="IM473" s="53"/>
      <c r="IN473" s="53"/>
      <c r="IO473" s="53"/>
      <c r="IP473" s="53"/>
      <c r="IQ473" s="53"/>
      <c r="IR473" s="53"/>
    </row>
    <row r="474" spans="1:252" x14ac:dyDescent="0.25">
      <c r="A474" s="95">
        <f t="shared" si="7"/>
        <v>25</v>
      </c>
      <c r="B474" s="35">
        <v>2015</v>
      </c>
      <c r="C474" s="35" t="s">
        <v>220</v>
      </c>
      <c r="D474" s="99">
        <v>200</v>
      </c>
      <c r="E474" s="88" t="s">
        <v>46</v>
      </c>
      <c r="F474" s="89" t="s">
        <v>47</v>
      </c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  <c r="FA474" s="53"/>
      <c r="FB474" s="53"/>
      <c r="FC474" s="53"/>
      <c r="FD474" s="53"/>
      <c r="FE474" s="53"/>
      <c r="FF474" s="53"/>
      <c r="FG474" s="53"/>
      <c r="FH474" s="53"/>
      <c r="FI474" s="53"/>
      <c r="FJ474" s="53"/>
      <c r="FK474" s="53"/>
      <c r="FL474" s="53"/>
      <c r="FM474" s="53"/>
      <c r="FN474" s="53"/>
      <c r="FO474" s="53"/>
      <c r="FP474" s="53"/>
      <c r="FQ474" s="53"/>
      <c r="FR474" s="53"/>
      <c r="FS474" s="53"/>
      <c r="FT474" s="53"/>
      <c r="FU474" s="53"/>
      <c r="FV474" s="53"/>
      <c r="FW474" s="53"/>
      <c r="FX474" s="53"/>
      <c r="FY474" s="53"/>
      <c r="FZ474" s="53"/>
      <c r="GA474" s="53"/>
      <c r="GB474" s="53"/>
      <c r="GC474" s="53"/>
      <c r="GD474" s="53"/>
      <c r="GE474" s="53"/>
      <c r="GF474" s="53"/>
      <c r="GG474" s="53"/>
      <c r="GH474" s="53"/>
      <c r="GI474" s="53"/>
      <c r="GJ474" s="53"/>
      <c r="GK474" s="53"/>
      <c r="GL474" s="53"/>
      <c r="GM474" s="53"/>
      <c r="GN474" s="53"/>
      <c r="GO474" s="53"/>
      <c r="GP474" s="53"/>
      <c r="GQ474" s="53"/>
      <c r="GR474" s="53"/>
      <c r="GS474" s="53"/>
      <c r="GT474" s="53"/>
      <c r="GU474" s="53"/>
      <c r="GV474" s="53"/>
      <c r="GW474" s="53"/>
      <c r="GX474" s="53"/>
      <c r="GY474" s="53"/>
      <c r="GZ474" s="53"/>
      <c r="HA474" s="53"/>
      <c r="HB474" s="53"/>
      <c r="HC474" s="53"/>
      <c r="HD474" s="53"/>
      <c r="HE474" s="53"/>
      <c r="HF474" s="53"/>
      <c r="HG474" s="53"/>
      <c r="HH474" s="53"/>
      <c r="HI474" s="53"/>
      <c r="HJ474" s="53"/>
      <c r="HK474" s="53"/>
      <c r="HL474" s="53"/>
      <c r="HM474" s="53"/>
      <c r="HN474" s="53"/>
      <c r="HO474" s="53"/>
      <c r="HP474" s="53"/>
      <c r="HQ474" s="53"/>
      <c r="HR474" s="53"/>
      <c r="HS474" s="53"/>
      <c r="HT474" s="53"/>
      <c r="HU474" s="53"/>
      <c r="HV474" s="53"/>
      <c r="HW474" s="53"/>
      <c r="HX474" s="53"/>
      <c r="HY474" s="53"/>
      <c r="HZ474" s="53"/>
      <c r="IA474" s="53"/>
      <c r="IB474" s="53"/>
      <c r="IC474" s="53"/>
      <c r="ID474" s="53"/>
      <c r="IE474" s="53"/>
      <c r="IF474" s="53"/>
      <c r="IG474" s="53"/>
      <c r="IH474" s="53"/>
      <c r="II474" s="53"/>
      <c r="IJ474" s="53"/>
      <c r="IK474" s="53"/>
      <c r="IL474" s="53"/>
      <c r="IM474" s="53"/>
      <c r="IN474" s="53"/>
      <c r="IO474" s="53"/>
      <c r="IP474" s="53"/>
      <c r="IQ474" s="53"/>
      <c r="IR474" s="53"/>
    </row>
    <row r="475" spans="1:252" x14ac:dyDescent="0.25">
      <c r="A475" s="95">
        <f t="shared" si="7"/>
        <v>26</v>
      </c>
      <c r="B475" s="35">
        <v>2015</v>
      </c>
      <c r="C475" s="35" t="s">
        <v>220</v>
      </c>
      <c r="D475" s="99">
        <v>200</v>
      </c>
      <c r="E475" s="88" t="s">
        <v>46</v>
      </c>
      <c r="F475" s="89" t="s">
        <v>47</v>
      </c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  <c r="FA475" s="53"/>
      <c r="FB475" s="53"/>
      <c r="FC475" s="53"/>
      <c r="FD475" s="53"/>
      <c r="FE475" s="53"/>
      <c r="FF475" s="53"/>
      <c r="FG475" s="53"/>
      <c r="FH475" s="53"/>
      <c r="FI475" s="53"/>
      <c r="FJ475" s="53"/>
      <c r="FK475" s="53"/>
      <c r="FL475" s="53"/>
      <c r="FM475" s="53"/>
      <c r="FN475" s="53"/>
      <c r="FO475" s="53"/>
      <c r="FP475" s="53"/>
      <c r="FQ475" s="53"/>
      <c r="FR475" s="53"/>
      <c r="FS475" s="53"/>
      <c r="FT475" s="53"/>
      <c r="FU475" s="53"/>
      <c r="FV475" s="53"/>
      <c r="FW475" s="53"/>
      <c r="FX475" s="53"/>
      <c r="FY475" s="53"/>
      <c r="FZ475" s="53"/>
      <c r="GA475" s="53"/>
      <c r="GB475" s="53"/>
      <c r="GC475" s="53"/>
      <c r="GD475" s="53"/>
      <c r="GE475" s="53"/>
      <c r="GF475" s="53"/>
      <c r="GG475" s="53"/>
      <c r="GH475" s="53"/>
      <c r="GI475" s="53"/>
      <c r="GJ475" s="53"/>
      <c r="GK475" s="53"/>
      <c r="GL475" s="53"/>
      <c r="GM475" s="53"/>
      <c r="GN475" s="53"/>
      <c r="GO475" s="53"/>
      <c r="GP475" s="53"/>
      <c r="GQ475" s="53"/>
      <c r="GR475" s="53"/>
      <c r="GS475" s="53"/>
      <c r="GT475" s="53"/>
      <c r="GU475" s="53"/>
      <c r="GV475" s="53"/>
      <c r="GW475" s="53"/>
      <c r="GX475" s="53"/>
      <c r="GY475" s="53"/>
      <c r="GZ475" s="53"/>
      <c r="HA475" s="53"/>
      <c r="HB475" s="53"/>
      <c r="HC475" s="53"/>
      <c r="HD475" s="53"/>
      <c r="HE475" s="53"/>
      <c r="HF475" s="53"/>
      <c r="HG475" s="53"/>
      <c r="HH475" s="53"/>
      <c r="HI475" s="53"/>
      <c r="HJ475" s="53"/>
      <c r="HK475" s="53"/>
      <c r="HL475" s="53"/>
      <c r="HM475" s="53"/>
      <c r="HN475" s="53"/>
      <c r="HO475" s="53"/>
      <c r="HP475" s="53"/>
      <c r="HQ475" s="53"/>
      <c r="HR475" s="53"/>
      <c r="HS475" s="53"/>
      <c r="HT475" s="53"/>
      <c r="HU475" s="53"/>
      <c r="HV475" s="53"/>
      <c r="HW475" s="53"/>
      <c r="HX475" s="53"/>
      <c r="HY475" s="53"/>
      <c r="HZ475" s="53"/>
      <c r="IA475" s="53"/>
      <c r="IB475" s="53"/>
      <c r="IC475" s="53"/>
      <c r="ID475" s="53"/>
      <c r="IE475" s="53"/>
      <c r="IF475" s="53"/>
      <c r="IG475" s="53"/>
      <c r="IH475" s="53"/>
      <c r="II475" s="53"/>
      <c r="IJ475" s="53"/>
      <c r="IK475" s="53"/>
      <c r="IL475" s="53"/>
      <c r="IM475" s="53"/>
      <c r="IN475" s="53"/>
      <c r="IO475" s="53"/>
      <c r="IP475" s="53"/>
      <c r="IQ475" s="53"/>
      <c r="IR475" s="53"/>
    </row>
    <row r="476" spans="1:252" x14ac:dyDescent="0.25">
      <c r="A476" s="95">
        <f t="shared" si="7"/>
        <v>27</v>
      </c>
      <c r="B476" s="35">
        <v>2015</v>
      </c>
      <c r="C476" s="35" t="s">
        <v>220</v>
      </c>
      <c r="D476" s="99">
        <v>200</v>
      </c>
      <c r="E476" s="88" t="s">
        <v>46</v>
      </c>
      <c r="F476" s="89" t="s">
        <v>47</v>
      </c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  <c r="IK476" s="53"/>
      <c r="IL476" s="53"/>
      <c r="IM476" s="53"/>
      <c r="IN476" s="53"/>
      <c r="IO476" s="53"/>
      <c r="IP476" s="53"/>
      <c r="IQ476" s="53"/>
      <c r="IR476" s="53"/>
    </row>
    <row r="477" spans="1:252" x14ac:dyDescent="0.25">
      <c r="A477" s="95">
        <f t="shared" si="7"/>
        <v>28</v>
      </c>
      <c r="B477" s="35">
        <v>2015</v>
      </c>
      <c r="C477" s="35" t="s">
        <v>221</v>
      </c>
      <c r="D477" s="99">
        <v>200</v>
      </c>
      <c r="E477" s="88" t="s">
        <v>46</v>
      </c>
      <c r="F477" s="89" t="s">
        <v>47</v>
      </c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  <c r="IK477" s="53"/>
      <c r="IL477" s="53"/>
      <c r="IM477" s="53"/>
      <c r="IN477" s="53"/>
      <c r="IO477" s="53"/>
      <c r="IP477" s="53"/>
      <c r="IQ477" s="53"/>
      <c r="IR477" s="53"/>
    </row>
    <row r="478" spans="1:252" x14ac:dyDescent="0.25">
      <c r="A478" s="95">
        <f t="shared" si="7"/>
        <v>29</v>
      </c>
      <c r="B478" s="35">
        <v>2015</v>
      </c>
      <c r="C478" s="35" t="s">
        <v>221</v>
      </c>
      <c r="D478" s="99">
        <v>200</v>
      </c>
      <c r="E478" s="88" t="s">
        <v>46</v>
      </c>
      <c r="F478" s="89" t="s">
        <v>47</v>
      </c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  <c r="FA478" s="53"/>
      <c r="FB478" s="53"/>
      <c r="FC478" s="53"/>
      <c r="FD478" s="53"/>
      <c r="FE478" s="53"/>
      <c r="FF478" s="53"/>
      <c r="FG478" s="53"/>
      <c r="FH478" s="53"/>
      <c r="FI478" s="53"/>
      <c r="FJ478" s="53"/>
      <c r="FK478" s="53"/>
      <c r="FL478" s="53"/>
      <c r="FM478" s="53"/>
      <c r="FN478" s="53"/>
      <c r="FO478" s="53"/>
      <c r="FP478" s="53"/>
      <c r="FQ478" s="53"/>
      <c r="FR478" s="53"/>
      <c r="FS478" s="53"/>
      <c r="FT478" s="53"/>
      <c r="FU478" s="53"/>
      <c r="FV478" s="53"/>
      <c r="FW478" s="53"/>
      <c r="FX478" s="53"/>
      <c r="FY478" s="53"/>
      <c r="FZ478" s="53"/>
      <c r="GA478" s="53"/>
      <c r="GB478" s="53"/>
      <c r="GC478" s="53"/>
      <c r="GD478" s="53"/>
      <c r="GE478" s="53"/>
      <c r="GF478" s="53"/>
      <c r="GG478" s="53"/>
      <c r="GH478" s="53"/>
      <c r="GI478" s="53"/>
      <c r="GJ478" s="53"/>
      <c r="GK478" s="53"/>
      <c r="GL478" s="53"/>
      <c r="GM478" s="53"/>
      <c r="GN478" s="53"/>
      <c r="GO478" s="53"/>
      <c r="GP478" s="53"/>
      <c r="GQ478" s="53"/>
      <c r="GR478" s="53"/>
      <c r="GS478" s="53"/>
      <c r="GT478" s="53"/>
      <c r="GU478" s="53"/>
      <c r="GV478" s="53"/>
      <c r="GW478" s="53"/>
      <c r="GX478" s="53"/>
      <c r="GY478" s="53"/>
      <c r="GZ478" s="53"/>
      <c r="HA478" s="53"/>
      <c r="HB478" s="53"/>
      <c r="HC478" s="53"/>
      <c r="HD478" s="53"/>
      <c r="HE478" s="53"/>
      <c r="HF478" s="53"/>
      <c r="HG478" s="53"/>
      <c r="HH478" s="53"/>
      <c r="HI478" s="53"/>
      <c r="HJ478" s="53"/>
      <c r="HK478" s="53"/>
      <c r="HL478" s="53"/>
      <c r="HM478" s="53"/>
      <c r="HN478" s="53"/>
      <c r="HO478" s="53"/>
      <c r="HP478" s="53"/>
      <c r="HQ478" s="53"/>
      <c r="HR478" s="53"/>
      <c r="HS478" s="53"/>
      <c r="HT478" s="53"/>
      <c r="HU478" s="53"/>
      <c r="HV478" s="53"/>
      <c r="HW478" s="53"/>
      <c r="HX478" s="53"/>
      <c r="HY478" s="53"/>
      <c r="HZ478" s="53"/>
      <c r="IA478" s="53"/>
      <c r="IB478" s="53"/>
      <c r="IC478" s="53"/>
      <c r="ID478" s="53"/>
      <c r="IE478" s="53"/>
      <c r="IF478" s="53"/>
      <c r="IG478" s="53"/>
      <c r="IH478" s="53"/>
      <c r="II478" s="53"/>
      <c r="IJ478" s="53"/>
      <c r="IK478" s="53"/>
      <c r="IL478" s="53"/>
      <c r="IM478" s="53"/>
      <c r="IN478" s="53"/>
      <c r="IO478" s="53"/>
      <c r="IP478" s="53"/>
      <c r="IQ478" s="53"/>
      <c r="IR478" s="53"/>
    </row>
    <row r="479" spans="1:252" x14ac:dyDescent="0.25">
      <c r="A479" s="95">
        <f t="shared" si="7"/>
        <v>30</v>
      </c>
      <c r="B479" s="35">
        <v>2015</v>
      </c>
      <c r="C479" s="35" t="s">
        <v>221</v>
      </c>
      <c r="D479" s="99">
        <v>200</v>
      </c>
      <c r="E479" s="88" t="s">
        <v>46</v>
      </c>
      <c r="F479" s="89" t="s">
        <v>47</v>
      </c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  <c r="FA479" s="53"/>
      <c r="FB479" s="53"/>
      <c r="FC479" s="53"/>
      <c r="FD479" s="53"/>
      <c r="FE479" s="53"/>
      <c r="FF479" s="53"/>
      <c r="FG479" s="53"/>
      <c r="FH479" s="53"/>
      <c r="FI479" s="53"/>
      <c r="FJ479" s="53"/>
      <c r="FK479" s="53"/>
      <c r="FL479" s="53"/>
      <c r="FM479" s="53"/>
      <c r="FN479" s="53"/>
      <c r="FO479" s="53"/>
      <c r="FP479" s="53"/>
      <c r="FQ479" s="53"/>
      <c r="FR479" s="53"/>
      <c r="FS479" s="53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53"/>
      <c r="HE479" s="53"/>
      <c r="HF479" s="53"/>
      <c r="HG479" s="53"/>
      <c r="HH479" s="53"/>
      <c r="HI479" s="53"/>
      <c r="HJ479" s="53"/>
      <c r="HK479" s="53"/>
      <c r="HL479" s="53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  <c r="IR479" s="53"/>
    </row>
    <row r="480" spans="1:252" x14ac:dyDescent="0.25">
      <c r="A480" s="95">
        <f t="shared" si="7"/>
        <v>31</v>
      </c>
      <c r="B480" s="35">
        <v>2015</v>
      </c>
      <c r="C480" s="35" t="s">
        <v>221</v>
      </c>
      <c r="D480" s="99">
        <v>200</v>
      </c>
      <c r="E480" s="88" t="s">
        <v>46</v>
      </c>
      <c r="F480" s="89" t="s">
        <v>47</v>
      </c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  <c r="IK480" s="53"/>
      <c r="IL480" s="53"/>
      <c r="IM480" s="53"/>
      <c r="IN480" s="53"/>
      <c r="IO480" s="53"/>
      <c r="IP480" s="53"/>
      <c r="IQ480" s="53"/>
      <c r="IR480" s="53"/>
    </row>
    <row r="481" spans="1:252" x14ac:dyDescent="0.25">
      <c r="A481" s="95">
        <f t="shared" si="7"/>
        <v>32</v>
      </c>
      <c r="B481" s="35">
        <v>2015</v>
      </c>
      <c r="C481" s="35" t="s">
        <v>221</v>
      </c>
      <c r="D481" s="99">
        <v>200</v>
      </c>
      <c r="E481" s="88" t="s">
        <v>46</v>
      </c>
      <c r="F481" s="89" t="s">
        <v>47</v>
      </c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  <c r="IK481" s="53"/>
      <c r="IL481" s="53"/>
      <c r="IM481" s="53"/>
      <c r="IN481" s="53"/>
      <c r="IO481" s="53"/>
      <c r="IP481" s="53"/>
      <c r="IQ481" s="53"/>
      <c r="IR481" s="53"/>
    </row>
    <row r="482" spans="1:252" x14ac:dyDescent="0.25">
      <c r="A482" s="95">
        <f t="shared" si="7"/>
        <v>33</v>
      </c>
      <c r="B482" s="35">
        <v>2015</v>
      </c>
      <c r="C482" s="35" t="s">
        <v>221</v>
      </c>
      <c r="D482" s="99">
        <v>200</v>
      </c>
      <c r="E482" s="88" t="s">
        <v>46</v>
      </c>
      <c r="F482" s="89" t="s">
        <v>47</v>
      </c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  <c r="IR482" s="53"/>
    </row>
    <row r="483" spans="1:252" x14ac:dyDescent="0.25">
      <c r="A483" s="95">
        <f t="shared" si="7"/>
        <v>34</v>
      </c>
      <c r="B483" s="35">
        <v>2011</v>
      </c>
      <c r="C483" s="35" t="s">
        <v>222</v>
      </c>
      <c r="D483" s="99">
        <v>699</v>
      </c>
      <c r="E483" s="88" t="s">
        <v>46</v>
      </c>
      <c r="F483" s="89" t="s">
        <v>51</v>
      </c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  <c r="FA483" s="53"/>
      <c r="FB483" s="53"/>
      <c r="FC483" s="53"/>
      <c r="FD483" s="53"/>
      <c r="FE483" s="53"/>
      <c r="FF483" s="53"/>
      <c r="FG483" s="53"/>
      <c r="FH483" s="53"/>
      <c r="FI483" s="53"/>
      <c r="FJ483" s="53"/>
      <c r="FK483" s="53"/>
      <c r="FL483" s="53"/>
      <c r="FM483" s="53"/>
      <c r="FN483" s="53"/>
      <c r="FO483" s="53"/>
      <c r="FP483" s="53"/>
      <c r="FQ483" s="53"/>
      <c r="FR483" s="53"/>
      <c r="FS483" s="53"/>
      <c r="FT483" s="53"/>
      <c r="FU483" s="53"/>
      <c r="FV483" s="53"/>
      <c r="FW483" s="53"/>
      <c r="FX483" s="53"/>
      <c r="FY483" s="53"/>
      <c r="FZ483" s="53"/>
      <c r="GA483" s="53"/>
      <c r="GB483" s="53"/>
      <c r="GC483" s="53"/>
      <c r="GD483" s="53"/>
      <c r="GE483" s="53"/>
      <c r="GF483" s="53"/>
      <c r="GG483" s="53"/>
      <c r="GH483" s="53"/>
      <c r="GI483" s="53"/>
      <c r="GJ483" s="53"/>
      <c r="GK483" s="53"/>
      <c r="GL483" s="53"/>
      <c r="GM483" s="53"/>
      <c r="GN483" s="53"/>
      <c r="GO483" s="53"/>
      <c r="GP483" s="53"/>
      <c r="GQ483" s="53"/>
      <c r="GR483" s="53"/>
      <c r="GS483" s="53"/>
      <c r="GT483" s="53"/>
      <c r="GU483" s="53"/>
      <c r="GV483" s="53"/>
      <c r="GW483" s="53"/>
      <c r="GX483" s="53"/>
      <c r="GY483" s="53"/>
      <c r="GZ483" s="53"/>
      <c r="HA483" s="53"/>
      <c r="HB483" s="53"/>
      <c r="HC483" s="53"/>
      <c r="HD483" s="53"/>
      <c r="HE483" s="53"/>
      <c r="HF483" s="53"/>
      <c r="HG483" s="53"/>
      <c r="HH483" s="53"/>
      <c r="HI483" s="53"/>
      <c r="HJ483" s="53"/>
      <c r="HK483" s="53"/>
      <c r="HL483" s="53"/>
      <c r="HM483" s="53"/>
      <c r="HN483" s="53"/>
      <c r="HO483" s="53"/>
      <c r="HP483" s="53"/>
      <c r="HQ483" s="53"/>
      <c r="HR483" s="53"/>
      <c r="HS483" s="53"/>
      <c r="HT483" s="53"/>
      <c r="HU483" s="53"/>
      <c r="HV483" s="53"/>
      <c r="HW483" s="53"/>
      <c r="HX483" s="53"/>
      <c r="HY483" s="53"/>
      <c r="HZ483" s="53"/>
      <c r="IA483" s="53"/>
      <c r="IB483" s="53"/>
      <c r="IC483" s="53"/>
      <c r="ID483" s="53"/>
      <c r="IE483" s="53"/>
      <c r="IF483" s="53"/>
      <c r="IG483" s="53"/>
      <c r="IH483" s="53"/>
      <c r="II483" s="53"/>
      <c r="IJ483" s="53"/>
      <c r="IK483" s="53"/>
      <c r="IL483" s="53"/>
      <c r="IM483" s="53"/>
      <c r="IN483" s="53"/>
      <c r="IO483" s="53"/>
      <c r="IP483" s="53"/>
      <c r="IQ483" s="53"/>
      <c r="IR483" s="53"/>
    </row>
    <row r="484" spans="1:252" x14ac:dyDescent="0.25">
      <c r="A484" s="95">
        <f t="shared" si="7"/>
        <v>35</v>
      </c>
      <c r="B484" s="35">
        <v>2011</v>
      </c>
      <c r="C484" s="35" t="s">
        <v>223</v>
      </c>
      <c r="D484" s="99">
        <v>4400</v>
      </c>
      <c r="E484" s="88" t="s">
        <v>46</v>
      </c>
      <c r="F484" s="89" t="s">
        <v>51</v>
      </c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  <c r="IK484" s="53"/>
      <c r="IL484" s="53"/>
      <c r="IM484" s="53"/>
      <c r="IN484" s="53"/>
      <c r="IO484" s="53"/>
      <c r="IP484" s="53"/>
      <c r="IQ484" s="53"/>
      <c r="IR484" s="53"/>
    </row>
    <row r="485" spans="1:252" x14ac:dyDescent="0.25">
      <c r="A485" s="95">
        <f t="shared" si="7"/>
        <v>36</v>
      </c>
      <c r="B485" s="35">
        <v>2011</v>
      </c>
      <c r="C485" s="35" t="s">
        <v>224</v>
      </c>
      <c r="D485" s="99">
        <v>699</v>
      </c>
      <c r="E485" s="88" t="s">
        <v>46</v>
      </c>
      <c r="F485" s="89" t="s">
        <v>51</v>
      </c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  <c r="IK485" s="53"/>
      <c r="IL485" s="53"/>
      <c r="IM485" s="53"/>
      <c r="IN485" s="53"/>
      <c r="IO485" s="53"/>
      <c r="IP485" s="53"/>
      <c r="IQ485" s="53"/>
      <c r="IR485" s="53"/>
    </row>
    <row r="486" spans="1:252" x14ac:dyDescent="0.25">
      <c r="A486" s="95">
        <f t="shared" si="7"/>
        <v>37</v>
      </c>
      <c r="B486" s="35">
        <v>2012</v>
      </c>
      <c r="C486" s="35" t="s">
        <v>225</v>
      </c>
      <c r="D486" s="99">
        <v>2280</v>
      </c>
      <c r="E486" s="88" t="s">
        <v>46</v>
      </c>
      <c r="F486" s="89" t="s">
        <v>51</v>
      </c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  <c r="IK486" s="53"/>
      <c r="IL486" s="53"/>
      <c r="IM486" s="53"/>
      <c r="IN486" s="53"/>
      <c r="IO486" s="53"/>
      <c r="IP486" s="53"/>
      <c r="IQ486" s="53"/>
      <c r="IR486" s="53"/>
    </row>
    <row r="487" spans="1:252" x14ac:dyDescent="0.25">
      <c r="A487" s="95">
        <f t="shared" si="7"/>
        <v>38</v>
      </c>
      <c r="B487" s="35">
        <v>2012</v>
      </c>
      <c r="C487" s="35" t="s">
        <v>226</v>
      </c>
      <c r="D487" s="99">
        <v>1042.8699999999999</v>
      </c>
      <c r="E487" s="88" t="s">
        <v>46</v>
      </c>
      <c r="F487" s="89" t="s">
        <v>51</v>
      </c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  <c r="FA487" s="53"/>
      <c r="FB487" s="53"/>
      <c r="FC487" s="53"/>
      <c r="FD487" s="53"/>
      <c r="FE487" s="53"/>
      <c r="FF487" s="53"/>
      <c r="FG487" s="53"/>
      <c r="FH487" s="53"/>
      <c r="FI487" s="53"/>
      <c r="FJ487" s="53"/>
      <c r="FK487" s="53"/>
      <c r="FL487" s="53"/>
      <c r="FM487" s="53"/>
      <c r="FN487" s="53"/>
      <c r="FO487" s="53"/>
      <c r="FP487" s="53"/>
      <c r="FQ487" s="53"/>
      <c r="FR487" s="53"/>
      <c r="FS487" s="53"/>
      <c r="FT487" s="53"/>
      <c r="FU487" s="53"/>
      <c r="FV487" s="53"/>
      <c r="FW487" s="53"/>
      <c r="FX487" s="53"/>
      <c r="FY487" s="53"/>
      <c r="FZ487" s="53"/>
      <c r="GA487" s="53"/>
      <c r="GB487" s="53"/>
      <c r="GC487" s="53"/>
      <c r="GD487" s="53"/>
      <c r="GE487" s="53"/>
      <c r="GF487" s="53"/>
      <c r="GG487" s="53"/>
      <c r="GH487" s="53"/>
      <c r="GI487" s="53"/>
      <c r="GJ487" s="53"/>
      <c r="GK487" s="53"/>
      <c r="GL487" s="53"/>
      <c r="GM487" s="53"/>
      <c r="GN487" s="53"/>
      <c r="GO487" s="53"/>
      <c r="GP487" s="53"/>
      <c r="GQ487" s="53"/>
      <c r="GR487" s="53"/>
      <c r="GS487" s="53"/>
      <c r="GT487" s="53"/>
      <c r="GU487" s="53"/>
      <c r="GV487" s="53"/>
      <c r="GW487" s="53"/>
      <c r="GX487" s="53"/>
      <c r="GY487" s="53"/>
      <c r="GZ487" s="53"/>
      <c r="HA487" s="53"/>
      <c r="HB487" s="53"/>
      <c r="HC487" s="53"/>
      <c r="HD487" s="53"/>
      <c r="HE487" s="53"/>
      <c r="HF487" s="53"/>
      <c r="HG487" s="53"/>
      <c r="HH487" s="53"/>
      <c r="HI487" s="53"/>
      <c r="HJ487" s="53"/>
      <c r="HK487" s="53"/>
      <c r="HL487" s="53"/>
      <c r="HM487" s="53"/>
      <c r="HN487" s="53"/>
      <c r="HO487" s="53"/>
      <c r="HP487" s="53"/>
      <c r="HQ487" s="53"/>
      <c r="HR487" s="53"/>
      <c r="HS487" s="53"/>
      <c r="HT487" s="53"/>
      <c r="HU487" s="53"/>
      <c r="HV487" s="53"/>
      <c r="HW487" s="53"/>
      <c r="HX487" s="53"/>
      <c r="HY487" s="53"/>
      <c r="HZ487" s="53"/>
      <c r="IA487" s="53"/>
      <c r="IB487" s="53"/>
      <c r="IC487" s="53"/>
      <c r="ID487" s="53"/>
      <c r="IE487" s="53"/>
      <c r="IF487" s="53"/>
      <c r="IG487" s="53"/>
      <c r="IH487" s="53"/>
      <c r="II487" s="53"/>
      <c r="IJ487" s="53"/>
      <c r="IK487" s="53"/>
      <c r="IL487" s="53"/>
      <c r="IM487" s="53"/>
      <c r="IN487" s="53"/>
      <c r="IO487" s="53"/>
      <c r="IP487" s="53"/>
      <c r="IQ487" s="53"/>
      <c r="IR487" s="53"/>
    </row>
    <row r="488" spans="1:252" x14ac:dyDescent="0.25">
      <c r="A488" s="95">
        <f t="shared" si="7"/>
        <v>39</v>
      </c>
      <c r="B488" s="35">
        <v>2012</v>
      </c>
      <c r="C488" s="35" t="s">
        <v>227</v>
      </c>
      <c r="D488" s="99">
        <v>3450</v>
      </c>
      <c r="E488" s="88" t="s">
        <v>46</v>
      </c>
      <c r="F488" s="89" t="s">
        <v>51</v>
      </c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  <c r="IK488" s="53"/>
      <c r="IL488" s="53"/>
      <c r="IM488" s="53"/>
      <c r="IN488" s="53"/>
      <c r="IO488" s="53"/>
      <c r="IP488" s="53"/>
      <c r="IQ488" s="53"/>
      <c r="IR488" s="53"/>
    </row>
    <row r="489" spans="1:252" x14ac:dyDescent="0.25">
      <c r="A489" s="95">
        <f t="shared" si="7"/>
        <v>40</v>
      </c>
      <c r="B489" s="35">
        <v>2013</v>
      </c>
      <c r="C489" s="35" t="s">
        <v>228</v>
      </c>
      <c r="D489" s="99">
        <v>685</v>
      </c>
      <c r="E489" s="88" t="s">
        <v>46</v>
      </c>
      <c r="F489" s="89" t="s">
        <v>51</v>
      </c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  <c r="IR489" s="53"/>
    </row>
    <row r="490" spans="1:252" x14ac:dyDescent="0.25">
      <c r="A490" s="95">
        <f t="shared" si="7"/>
        <v>41</v>
      </c>
      <c r="B490" s="35">
        <v>2015</v>
      </c>
      <c r="C490" s="35" t="s">
        <v>229</v>
      </c>
      <c r="D490" s="99">
        <v>569.99</v>
      </c>
      <c r="E490" s="88" t="s">
        <v>46</v>
      </c>
      <c r="F490" s="89" t="s">
        <v>51</v>
      </c>
    </row>
    <row r="491" spans="1:252" x14ac:dyDescent="0.25">
      <c r="A491" s="80" t="s">
        <v>34</v>
      </c>
      <c r="B491" s="48"/>
      <c r="C491" s="164"/>
      <c r="D491" s="125"/>
      <c r="E491" s="48"/>
      <c r="F491" s="48"/>
      <c r="G491" s="50"/>
      <c r="H491" s="70"/>
      <c r="I491" s="7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1"/>
      <c r="DR491" s="51"/>
      <c r="DS491" s="51"/>
      <c r="DT491" s="51"/>
      <c r="DU491" s="51"/>
      <c r="DV491" s="51"/>
      <c r="DW491" s="51"/>
      <c r="DX491" s="51"/>
      <c r="DY491" s="51"/>
      <c r="DZ491" s="51"/>
      <c r="EA491" s="51"/>
      <c r="EB491" s="51"/>
      <c r="EC491" s="51"/>
      <c r="ED491" s="51"/>
      <c r="EE491" s="51"/>
      <c r="EF491" s="51"/>
      <c r="EG491" s="51"/>
      <c r="EH491" s="51"/>
      <c r="EI491" s="51"/>
      <c r="EJ491" s="51"/>
      <c r="EK491" s="51"/>
      <c r="EL491" s="51"/>
      <c r="EM491" s="51"/>
      <c r="EN491" s="51"/>
      <c r="EO491" s="51"/>
      <c r="EP491" s="51"/>
      <c r="EQ491" s="51"/>
      <c r="ER491" s="51"/>
      <c r="ES491" s="51"/>
      <c r="ET491" s="51"/>
      <c r="EU491" s="51"/>
      <c r="EV491" s="51"/>
      <c r="EW491" s="51"/>
      <c r="EX491" s="51"/>
      <c r="EY491" s="51"/>
      <c r="EZ491" s="51"/>
      <c r="FA491" s="51"/>
      <c r="FB491" s="51"/>
      <c r="FC491" s="51"/>
      <c r="FD491" s="51"/>
      <c r="FE491" s="51"/>
      <c r="FF491" s="51"/>
      <c r="FG491" s="51"/>
      <c r="FH491" s="51"/>
      <c r="FI491" s="51"/>
      <c r="FJ491" s="51"/>
      <c r="FK491" s="51"/>
      <c r="FL491" s="51"/>
      <c r="FM491" s="51"/>
      <c r="FN491" s="51"/>
      <c r="FO491" s="51"/>
      <c r="FP491" s="51"/>
      <c r="FQ491" s="51"/>
      <c r="FR491" s="51"/>
      <c r="FS491" s="51"/>
      <c r="FT491" s="51"/>
      <c r="FU491" s="51"/>
      <c r="FV491" s="51"/>
      <c r="FW491" s="51"/>
      <c r="FX491" s="51"/>
      <c r="FY491" s="51"/>
      <c r="FZ491" s="51"/>
      <c r="GA491" s="51"/>
      <c r="GB491" s="51"/>
      <c r="GC491" s="51"/>
      <c r="GD491" s="51"/>
      <c r="GE491" s="51"/>
      <c r="GF491" s="51"/>
      <c r="GG491" s="51"/>
      <c r="GH491" s="51"/>
      <c r="GI491" s="51"/>
      <c r="GJ491" s="51"/>
      <c r="GK491" s="51"/>
      <c r="GL491" s="51"/>
      <c r="GM491" s="51"/>
      <c r="GN491" s="51"/>
      <c r="GO491" s="51"/>
      <c r="GP491" s="51"/>
      <c r="GQ491" s="51"/>
      <c r="GR491" s="51"/>
      <c r="GS491" s="51"/>
      <c r="GT491" s="51"/>
      <c r="GU491" s="51"/>
      <c r="GV491" s="51"/>
      <c r="GW491" s="51"/>
      <c r="GX491" s="51"/>
      <c r="GY491" s="51"/>
      <c r="GZ491" s="51"/>
      <c r="HA491" s="51"/>
      <c r="HB491" s="51"/>
      <c r="HC491" s="51"/>
      <c r="HD491" s="51"/>
      <c r="HE491" s="51"/>
      <c r="HF491" s="51"/>
      <c r="HG491" s="51"/>
      <c r="HH491" s="51"/>
      <c r="HI491" s="51"/>
      <c r="HJ491" s="51"/>
      <c r="HK491" s="51"/>
      <c r="HL491" s="51"/>
      <c r="HM491" s="51"/>
      <c r="HN491" s="51"/>
      <c r="HO491" s="51"/>
      <c r="HP491" s="51"/>
      <c r="HQ491" s="51"/>
      <c r="HR491" s="51"/>
      <c r="HS491" s="51"/>
      <c r="HT491" s="51"/>
      <c r="HU491" s="51"/>
      <c r="HV491" s="51"/>
      <c r="HW491" s="51"/>
      <c r="HX491" s="51"/>
      <c r="HY491" s="51"/>
      <c r="HZ491" s="51"/>
      <c r="IA491" s="51"/>
      <c r="IB491" s="51"/>
      <c r="IC491" s="51"/>
      <c r="ID491" s="51"/>
      <c r="IE491" s="51"/>
      <c r="IF491" s="51"/>
      <c r="IG491" s="51"/>
      <c r="IH491" s="51"/>
      <c r="II491" s="51"/>
      <c r="IJ491" s="51"/>
      <c r="IK491" s="51"/>
      <c r="IL491" s="51"/>
      <c r="IM491" s="51"/>
      <c r="IN491" s="51"/>
      <c r="IO491" s="51"/>
      <c r="IP491" s="51"/>
      <c r="IQ491" s="51"/>
      <c r="IR491" s="51"/>
    </row>
    <row r="492" spans="1:252" x14ac:dyDescent="0.25">
      <c r="A492" s="90">
        <v>1</v>
      </c>
      <c r="B492" s="35">
        <v>2012</v>
      </c>
      <c r="C492" s="174" t="s">
        <v>271</v>
      </c>
      <c r="D492" s="98">
        <v>3169</v>
      </c>
      <c r="E492" s="88" t="s">
        <v>46</v>
      </c>
      <c r="F492" s="35" t="s">
        <v>47</v>
      </c>
      <c r="H492" s="156" t="s">
        <v>47</v>
      </c>
      <c r="I492" s="100">
        <f>SUM(D492:D498)</f>
        <v>23311</v>
      </c>
    </row>
    <row r="493" spans="1:252" x14ac:dyDescent="0.25">
      <c r="A493" s="90">
        <f>A492+1</f>
        <v>2</v>
      </c>
      <c r="B493" s="35">
        <v>2012</v>
      </c>
      <c r="C493" s="35" t="s">
        <v>272</v>
      </c>
      <c r="D493" s="98">
        <v>1585</v>
      </c>
      <c r="E493" s="88" t="s">
        <v>46</v>
      </c>
      <c r="F493" s="35" t="s">
        <v>47</v>
      </c>
      <c r="H493" s="156" t="s">
        <v>51</v>
      </c>
      <c r="I493" s="100">
        <f>SUM(D499:D502)</f>
        <v>6658</v>
      </c>
    </row>
    <row r="494" spans="1:252" x14ac:dyDescent="0.25">
      <c r="A494" s="90">
        <f t="shared" ref="A494:A502" si="8">A493+1</f>
        <v>3</v>
      </c>
      <c r="B494" s="35">
        <v>2012</v>
      </c>
      <c r="C494" s="35" t="s">
        <v>273</v>
      </c>
      <c r="D494" s="98">
        <v>8028</v>
      </c>
      <c r="E494" s="88" t="s">
        <v>46</v>
      </c>
      <c r="F494" s="35" t="s">
        <v>47</v>
      </c>
    </row>
    <row r="495" spans="1:252" x14ac:dyDescent="0.25">
      <c r="A495" s="90">
        <f t="shared" si="8"/>
        <v>4</v>
      </c>
      <c r="B495" s="35">
        <v>2012</v>
      </c>
      <c r="C495" s="35" t="s">
        <v>272</v>
      </c>
      <c r="D495" s="98">
        <v>1711</v>
      </c>
      <c r="E495" s="88" t="s">
        <v>46</v>
      </c>
      <c r="F495" s="35" t="s">
        <v>47</v>
      </c>
    </row>
    <row r="496" spans="1:252" x14ac:dyDescent="0.25">
      <c r="A496" s="90">
        <f t="shared" si="8"/>
        <v>5</v>
      </c>
      <c r="B496" s="35">
        <v>2012</v>
      </c>
      <c r="C496" s="35" t="s">
        <v>272</v>
      </c>
      <c r="D496" s="98">
        <v>1711</v>
      </c>
      <c r="E496" s="88" t="s">
        <v>46</v>
      </c>
      <c r="F496" s="35" t="s">
        <v>47</v>
      </c>
    </row>
    <row r="497" spans="1:252" x14ac:dyDescent="0.25">
      <c r="A497" s="90">
        <f t="shared" si="8"/>
        <v>6</v>
      </c>
      <c r="B497" s="35">
        <v>2012</v>
      </c>
      <c r="C497" s="35" t="s">
        <v>274</v>
      </c>
      <c r="D497" s="98">
        <v>632</v>
      </c>
      <c r="E497" s="88" t="s">
        <v>46</v>
      </c>
      <c r="F497" s="35" t="s">
        <v>47</v>
      </c>
    </row>
    <row r="498" spans="1:252" ht="24" x14ac:dyDescent="0.25">
      <c r="A498" s="90">
        <f t="shared" si="8"/>
        <v>7</v>
      </c>
      <c r="B498" s="35">
        <v>2013</v>
      </c>
      <c r="C498" s="35" t="s">
        <v>275</v>
      </c>
      <c r="D498" s="98">
        <v>6475</v>
      </c>
      <c r="E498" s="88" t="s">
        <v>46</v>
      </c>
      <c r="F498" s="35" t="s">
        <v>47</v>
      </c>
    </row>
    <row r="499" spans="1:252" x14ac:dyDescent="0.25">
      <c r="A499" s="90">
        <f t="shared" si="8"/>
        <v>8</v>
      </c>
      <c r="B499" s="35">
        <v>2011</v>
      </c>
      <c r="C499" s="35" t="s">
        <v>276</v>
      </c>
      <c r="D499" s="98">
        <v>1695</v>
      </c>
      <c r="E499" s="88" t="s">
        <v>46</v>
      </c>
      <c r="F499" s="35" t="s">
        <v>51</v>
      </c>
    </row>
    <row r="500" spans="1:252" x14ac:dyDescent="0.25">
      <c r="A500" s="90">
        <f t="shared" si="8"/>
        <v>9</v>
      </c>
      <c r="B500" s="35">
        <v>2011</v>
      </c>
      <c r="C500" s="35" t="s">
        <v>276</v>
      </c>
      <c r="D500" s="98">
        <v>1695</v>
      </c>
      <c r="E500" s="88" t="s">
        <v>46</v>
      </c>
      <c r="F500" s="35" t="s">
        <v>51</v>
      </c>
    </row>
    <row r="501" spans="1:252" x14ac:dyDescent="0.25">
      <c r="A501" s="90">
        <f t="shared" si="8"/>
        <v>10</v>
      </c>
      <c r="B501" s="35">
        <v>2011</v>
      </c>
      <c r="C501" s="35" t="s">
        <v>277</v>
      </c>
      <c r="D501" s="98">
        <v>2890</v>
      </c>
      <c r="E501" s="88" t="s">
        <v>46</v>
      </c>
      <c r="F501" s="35" t="s">
        <v>51</v>
      </c>
    </row>
    <row r="502" spans="1:252" x14ac:dyDescent="0.25">
      <c r="A502" s="90">
        <f t="shared" si="8"/>
        <v>11</v>
      </c>
      <c r="B502" s="35">
        <v>2014</v>
      </c>
      <c r="C502" s="175" t="s">
        <v>278</v>
      </c>
      <c r="D502" s="99">
        <v>378</v>
      </c>
      <c r="E502" s="88" t="s">
        <v>46</v>
      </c>
      <c r="F502" s="89" t="s">
        <v>51</v>
      </c>
    </row>
    <row r="503" spans="1:252" x14ac:dyDescent="0.25">
      <c r="A503" s="80" t="s">
        <v>35</v>
      </c>
      <c r="B503" s="48"/>
      <c r="C503" s="164"/>
      <c r="D503" s="86"/>
      <c r="E503" s="48"/>
      <c r="F503" s="48"/>
      <c r="G503" s="50"/>
      <c r="H503" s="70"/>
      <c r="I503" s="7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1"/>
      <c r="DR503" s="51"/>
      <c r="DS503" s="51"/>
      <c r="DT503" s="51"/>
      <c r="DU503" s="51"/>
      <c r="DV503" s="51"/>
      <c r="DW503" s="51"/>
      <c r="DX503" s="51"/>
      <c r="DY503" s="51"/>
      <c r="DZ503" s="51"/>
      <c r="EA503" s="51"/>
      <c r="EB503" s="51"/>
      <c r="EC503" s="51"/>
      <c r="ED503" s="51"/>
      <c r="EE503" s="51"/>
      <c r="EF503" s="51"/>
      <c r="EG503" s="51"/>
      <c r="EH503" s="51"/>
      <c r="EI503" s="51"/>
      <c r="EJ503" s="51"/>
      <c r="EK503" s="51"/>
      <c r="EL503" s="51"/>
      <c r="EM503" s="51"/>
      <c r="EN503" s="51"/>
      <c r="EO503" s="51"/>
      <c r="EP503" s="51"/>
      <c r="EQ503" s="51"/>
      <c r="ER503" s="51"/>
      <c r="ES503" s="51"/>
      <c r="ET503" s="51"/>
      <c r="EU503" s="51"/>
      <c r="EV503" s="51"/>
      <c r="EW503" s="51"/>
      <c r="EX503" s="51"/>
      <c r="EY503" s="51"/>
      <c r="EZ503" s="51"/>
      <c r="FA503" s="51"/>
      <c r="FB503" s="51"/>
      <c r="FC503" s="51"/>
      <c r="FD503" s="51"/>
      <c r="FE503" s="51"/>
      <c r="FF503" s="51"/>
      <c r="FG503" s="51"/>
      <c r="FH503" s="51"/>
      <c r="FI503" s="51"/>
      <c r="FJ503" s="51"/>
      <c r="FK503" s="51"/>
      <c r="FL503" s="51"/>
      <c r="FM503" s="51"/>
      <c r="FN503" s="51"/>
      <c r="FO503" s="51"/>
      <c r="FP503" s="51"/>
      <c r="FQ503" s="51"/>
      <c r="FR503" s="51"/>
      <c r="FS503" s="51"/>
      <c r="FT503" s="51"/>
      <c r="FU503" s="51"/>
      <c r="FV503" s="51"/>
      <c r="FW503" s="51"/>
      <c r="FX503" s="51"/>
      <c r="FY503" s="51"/>
      <c r="FZ503" s="51"/>
      <c r="GA503" s="51"/>
      <c r="GB503" s="51"/>
      <c r="GC503" s="51"/>
      <c r="GD503" s="51"/>
      <c r="GE503" s="51"/>
      <c r="GF503" s="51"/>
      <c r="GG503" s="51"/>
      <c r="GH503" s="51"/>
      <c r="GI503" s="51"/>
      <c r="GJ503" s="51"/>
      <c r="GK503" s="51"/>
      <c r="GL503" s="51"/>
      <c r="GM503" s="51"/>
      <c r="GN503" s="51"/>
      <c r="GO503" s="51"/>
      <c r="GP503" s="51"/>
      <c r="GQ503" s="51"/>
      <c r="GR503" s="51"/>
      <c r="GS503" s="51"/>
      <c r="GT503" s="51"/>
      <c r="GU503" s="51"/>
      <c r="GV503" s="51"/>
      <c r="GW503" s="51"/>
      <c r="GX503" s="51"/>
      <c r="GY503" s="51"/>
      <c r="GZ503" s="51"/>
      <c r="HA503" s="51"/>
      <c r="HB503" s="51"/>
      <c r="HC503" s="51"/>
      <c r="HD503" s="51"/>
      <c r="HE503" s="51"/>
      <c r="HF503" s="51"/>
      <c r="HG503" s="51"/>
      <c r="HH503" s="51"/>
      <c r="HI503" s="51"/>
      <c r="HJ503" s="51"/>
      <c r="HK503" s="51"/>
      <c r="HL503" s="51"/>
      <c r="HM503" s="51"/>
      <c r="HN503" s="51"/>
      <c r="HO503" s="51"/>
      <c r="HP503" s="51"/>
      <c r="HQ503" s="51"/>
      <c r="HR503" s="51"/>
      <c r="HS503" s="51"/>
      <c r="HT503" s="51"/>
      <c r="HU503" s="51"/>
      <c r="HV503" s="51"/>
      <c r="HW503" s="51"/>
      <c r="HX503" s="51"/>
      <c r="HY503" s="51"/>
      <c r="HZ503" s="51"/>
      <c r="IA503" s="51"/>
      <c r="IB503" s="51"/>
      <c r="IC503" s="51"/>
      <c r="ID503" s="51"/>
      <c r="IE503" s="51"/>
      <c r="IF503" s="51"/>
      <c r="IG503" s="51"/>
      <c r="IH503" s="51"/>
      <c r="II503" s="51"/>
      <c r="IJ503" s="51"/>
      <c r="IK503" s="51"/>
      <c r="IL503" s="51"/>
      <c r="IM503" s="51"/>
      <c r="IN503" s="51"/>
      <c r="IO503" s="51"/>
      <c r="IP503" s="51"/>
      <c r="IQ503" s="51"/>
      <c r="IR503" s="51"/>
    </row>
    <row r="504" spans="1:252" x14ac:dyDescent="0.25">
      <c r="A504" s="90">
        <v>1</v>
      </c>
      <c r="B504" s="35">
        <v>2011</v>
      </c>
      <c r="C504" s="35" t="s">
        <v>119</v>
      </c>
      <c r="D504" s="79">
        <v>249</v>
      </c>
      <c r="E504" s="88" t="s">
        <v>46</v>
      </c>
      <c r="F504" s="35" t="s">
        <v>47</v>
      </c>
      <c r="H504" s="156" t="s">
        <v>47</v>
      </c>
      <c r="I504" s="71">
        <f>SUM(D504:D506)</f>
        <v>828.99</v>
      </c>
    </row>
    <row r="505" spans="1:252" x14ac:dyDescent="0.25">
      <c r="A505" s="90">
        <f>A504+1</f>
        <v>2</v>
      </c>
      <c r="B505" s="35">
        <v>2012</v>
      </c>
      <c r="C505" s="87" t="s">
        <v>120</v>
      </c>
      <c r="D505" s="79">
        <v>259.99</v>
      </c>
      <c r="E505" s="88" t="s">
        <v>46</v>
      </c>
      <c r="F505" s="89" t="s">
        <v>47</v>
      </c>
      <c r="H505" s="156" t="s">
        <v>51</v>
      </c>
      <c r="I505" s="71">
        <f>SUM(D507:D508)</f>
        <v>2080</v>
      </c>
    </row>
    <row r="506" spans="1:252" x14ac:dyDescent="0.25">
      <c r="A506" s="90">
        <f t="shared" ref="A506:A508" si="9">A505+1</f>
        <v>3</v>
      </c>
      <c r="B506" s="35">
        <v>2013</v>
      </c>
      <c r="C506" s="87" t="s">
        <v>121</v>
      </c>
      <c r="D506" s="79">
        <v>320</v>
      </c>
      <c r="E506" s="88" t="s">
        <v>46</v>
      </c>
      <c r="F506" s="89" t="s">
        <v>47</v>
      </c>
    </row>
    <row r="507" spans="1:252" x14ac:dyDescent="0.25">
      <c r="A507" s="90">
        <f t="shared" si="9"/>
        <v>4</v>
      </c>
      <c r="B507" s="35">
        <v>2012</v>
      </c>
      <c r="C507" s="87" t="s">
        <v>122</v>
      </c>
      <c r="D507" s="79">
        <v>390</v>
      </c>
      <c r="E507" s="88" t="s">
        <v>46</v>
      </c>
      <c r="F507" s="89" t="s">
        <v>51</v>
      </c>
    </row>
    <row r="508" spans="1:252" x14ac:dyDescent="0.25">
      <c r="A508" s="90">
        <f t="shared" si="9"/>
        <v>5</v>
      </c>
      <c r="B508" s="35">
        <v>2013</v>
      </c>
      <c r="C508" s="87" t="s">
        <v>123</v>
      </c>
      <c r="D508" s="79">
        <v>1690</v>
      </c>
      <c r="E508" s="88" t="s">
        <v>46</v>
      </c>
      <c r="F508" s="89" t="s">
        <v>51</v>
      </c>
    </row>
    <row r="509" spans="1:252" x14ac:dyDescent="0.25">
      <c r="A509" s="80" t="s">
        <v>36</v>
      </c>
      <c r="B509" s="48"/>
      <c r="C509" s="164"/>
      <c r="D509" s="86"/>
      <c r="E509" s="48"/>
      <c r="F509" s="48"/>
      <c r="G509" s="50"/>
      <c r="H509" s="70"/>
      <c r="I509" s="7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1"/>
      <c r="DR509" s="51"/>
      <c r="DS509" s="51"/>
      <c r="DT509" s="51"/>
      <c r="DU509" s="51"/>
      <c r="DV509" s="51"/>
      <c r="DW509" s="51"/>
      <c r="DX509" s="51"/>
      <c r="DY509" s="51"/>
      <c r="DZ509" s="51"/>
      <c r="EA509" s="51"/>
      <c r="EB509" s="51"/>
      <c r="EC509" s="51"/>
      <c r="ED509" s="51"/>
      <c r="EE509" s="51"/>
      <c r="EF509" s="51"/>
      <c r="EG509" s="51"/>
      <c r="EH509" s="51"/>
      <c r="EI509" s="51"/>
      <c r="EJ509" s="51"/>
      <c r="EK509" s="51"/>
      <c r="EL509" s="51"/>
      <c r="EM509" s="51"/>
      <c r="EN509" s="51"/>
      <c r="EO509" s="51"/>
      <c r="EP509" s="51"/>
      <c r="EQ509" s="51"/>
      <c r="ER509" s="51"/>
      <c r="ES509" s="51"/>
      <c r="ET509" s="51"/>
      <c r="EU509" s="51"/>
      <c r="EV509" s="51"/>
      <c r="EW509" s="51"/>
      <c r="EX509" s="51"/>
      <c r="EY509" s="51"/>
      <c r="EZ509" s="51"/>
      <c r="FA509" s="51"/>
      <c r="FB509" s="51"/>
      <c r="FC509" s="51"/>
      <c r="FD509" s="51"/>
      <c r="FE509" s="51"/>
      <c r="FF509" s="51"/>
      <c r="FG509" s="51"/>
      <c r="FH509" s="51"/>
      <c r="FI509" s="51"/>
      <c r="FJ509" s="51"/>
      <c r="FK509" s="51"/>
      <c r="FL509" s="51"/>
      <c r="FM509" s="51"/>
      <c r="FN509" s="51"/>
      <c r="FO509" s="51"/>
      <c r="FP509" s="51"/>
      <c r="FQ509" s="51"/>
      <c r="FR509" s="51"/>
      <c r="FS509" s="51"/>
      <c r="FT509" s="51"/>
      <c r="FU509" s="51"/>
      <c r="FV509" s="51"/>
      <c r="FW509" s="51"/>
      <c r="FX509" s="51"/>
      <c r="FY509" s="51"/>
      <c r="FZ509" s="51"/>
      <c r="GA509" s="51"/>
      <c r="GB509" s="51"/>
      <c r="GC509" s="51"/>
      <c r="GD509" s="51"/>
      <c r="GE509" s="51"/>
      <c r="GF509" s="51"/>
      <c r="GG509" s="51"/>
      <c r="GH509" s="51"/>
      <c r="GI509" s="51"/>
      <c r="GJ509" s="51"/>
      <c r="GK509" s="51"/>
      <c r="GL509" s="51"/>
      <c r="GM509" s="51"/>
      <c r="GN509" s="51"/>
      <c r="GO509" s="51"/>
      <c r="GP509" s="51"/>
      <c r="GQ509" s="51"/>
      <c r="GR509" s="51"/>
      <c r="GS509" s="51"/>
      <c r="GT509" s="51"/>
      <c r="GU509" s="51"/>
      <c r="GV509" s="51"/>
      <c r="GW509" s="51"/>
      <c r="GX509" s="51"/>
      <c r="GY509" s="51"/>
      <c r="GZ509" s="51"/>
      <c r="HA509" s="51"/>
      <c r="HB509" s="51"/>
      <c r="HC509" s="51"/>
      <c r="HD509" s="51"/>
      <c r="HE509" s="51"/>
      <c r="HF509" s="51"/>
      <c r="HG509" s="51"/>
      <c r="HH509" s="51"/>
      <c r="HI509" s="51"/>
      <c r="HJ509" s="51"/>
      <c r="HK509" s="51"/>
      <c r="HL509" s="51"/>
      <c r="HM509" s="51"/>
      <c r="HN509" s="51"/>
      <c r="HO509" s="51"/>
      <c r="HP509" s="51"/>
      <c r="HQ509" s="51"/>
      <c r="HR509" s="51"/>
      <c r="HS509" s="51"/>
      <c r="HT509" s="51"/>
      <c r="HU509" s="51"/>
      <c r="HV509" s="51"/>
      <c r="HW509" s="51"/>
      <c r="HX509" s="51"/>
      <c r="HY509" s="51"/>
      <c r="HZ509" s="51"/>
      <c r="IA509" s="51"/>
      <c r="IB509" s="51"/>
      <c r="IC509" s="51"/>
      <c r="ID509" s="51"/>
      <c r="IE509" s="51"/>
      <c r="IF509" s="51"/>
      <c r="IG509" s="51"/>
      <c r="IH509" s="51"/>
      <c r="II509" s="51"/>
      <c r="IJ509" s="51"/>
      <c r="IK509" s="51"/>
      <c r="IL509" s="51"/>
      <c r="IM509" s="51"/>
      <c r="IN509" s="51"/>
      <c r="IO509" s="51"/>
      <c r="IP509" s="51"/>
      <c r="IQ509" s="51"/>
      <c r="IR509" s="51"/>
    </row>
    <row r="510" spans="1:252" x14ac:dyDescent="0.25">
      <c r="A510" s="35">
        <v>1</v>
      </c>
      <c r="B510" s="35">
        <v>2012</v>
      </c>
      <c r="C510" s="87" t="s">
        <v>124</v>
      </c>
      <c r="D510" s="79">
        <v>338.25</v>
      </c>
      <c r="E510" s="35"/>
      <c r="F510" s="35" t="s">
        <v>47</v>
      </c>
      <c r="G510" s="53"/>
      <c r="H510" s="156" t="s">
        <v>47</v>
      </c>
      <c r="I510" s="71">
        <f>SUM(D510:D516)</f>
        <v>4291.25</v>
      </c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  <c r="FA510" s="53"/>
      <c r="FB510" s="53"/>
      <c r="FC510" s="53"/>
      <c r="FD510" s="53"/>
      <c r="FE510" s="53"/>
      <c r="FF510" s="53"/>
      <c r="FG510" s="53"/>
      <c r="FH510" s="53"/>
      <c r="FI510" s="53"/>
      <c r="FJ510" s="53"/>
      <c r="FK510" s="53"/>
      <c r="FL510" s="53"/>
      <c r="FM510" s="53"/>
      <c r="FN510" s="53"/>
      <c r="FO510" s="53"/>
      <c r="FP510" s="53"/>
      <c r="FQ510" s="53"/>
      <c r="FR510" s="53"/>
      <c r="FS510" s="53"/>
      <c r="FT510" s="53"/>
      <c r="FU510" s="53"/>
      <c r="FV510" s="53"/>
      <c r="FW510" s="53"/>
      <c r="FX510" s="53"/>
      <c r="FY510" s="53"/>
      <c r="FZ510" s="53"/>
      <c r="GA510" s="53"/>
      <c r="GB510" s="53"/>
      <c r="GC510" s="53"/>
      <c r="GD510" s="53"/>
      <c r="GE510" s="53"/>
      <c r="GF510" s="53"/>
      <c r="GG510" s="53"/>
      <c r="GH510" s="53"/>
      <c r="GI510" s="53"/>
      <c r="GJ510" s="53"/>
      <c r="GK510" s="53"/>
      <c r="GL510" s="53"/>
      <c r="GM510" s="53"/>
      <c r="GN510" s="53"/>
      <c r="GO510" s="53"/>
      <c r="GP510" s="53"/>
      <c r="GQ510" s="53"/>
      <c r="GR510" s="53"/>
      <c r="GS510" s="53"/>
      <c r="GT510" s="53"/>
      <c r="GU510" s="53"/>
      <c r="GV510" s="53"/>
      <c r="GW510" s="53"/>
      <c r="GX510" s="53"/>
      <c r="GY510" s="53"/>
      <c r="GZ510" s="53"/>
      <c r="HA510" s="53"/>
      <c r="HB510" s="53"/>
      <c r="HC510" s="53"/>
      <c r="HD510" s="53"/>
      <c r="HE510" s="53"/>
      <c r="HF510" s="53"/>
      <c r="HG510" s="53"/>
      <c r="HH510" s="53"/>
      <c r="HI510" s="53"/>
      <c r="HJ510" s="53"/>
      <c r="HK510" s="53"/>
      <c r="HL510" s="53"/>
      <c r="HM510" s="53"/>
      <c r="HN510" s="53"/>
      <c r="HO510" s="53"/>
      <c r="HP510" s="53"/>
      <c r="HQ510" s="53"/>
      <c r="HR510" s="53"/>
      <c r="HS510" s="53"/>
      <c r="HT510" s="53"/>
      <c r="HU510" s="53"/>
      <c r="HV510" s="53"/>
      <c r="HW510" s="53"/>
      <c r="HX510" s="53"/>
      <c r="HY510" s="53"/>
      <c r="HZ510" s="53"/>
      <c r="IA510" s="53"/>
      <c r="IB510" s="53"/>
      <c r="IC510" s="53"/>
      <c r="ID510" s="53"/>
      <c r="IE510" s="53"/>
      <c r="IF510" s="53"/>
      <c r="IG510" s="53"/>
      <c r="IH510" s="53"/>
      <c r="II510" s="53"/>
      <c r="IJ510" s="53"/>
      <c r="IK510" s="53"/>
      <c r="IL510" s="53"/>
      <c r="IM510" s="53"/>
      <c r="IN510" s="53"/>
      <c r="IO510" s="53"/>
      <c r="IP510" s="53"/>
      <c r="IQ510" s="53"/>
      <c r="IR510" s="53"/>
    </row>
    <row r="511" spans="1:252" x14ac:dyDescent="0.25">
      <c r="A511" s="35">
        <v>2</v>
      </c>
      <c r="B511" s="35">
        <v>2013</v>
      </c>
      <c r="C511" s="87" t="s">
        <v>125</v>
      </c>
      <c r="D511" s="79">
        <v>350</v>
      </c>
      <c r="E511" s="35"/>
      <c r="F511" s="35" t="s">
        <v>47</v>
      </c>
      <c r="G511" s="53"/>
      <c r="H511" s="156" t="s">
        <v>51</v>
      </c>
      <c r="I511" s="71">
        <v>0</v>
      </c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  <c r="FA511" s="53"/>
      <c r="FB511" s="53"/>
      <c r="FC511" s="53"/>
      <c r="FD511" s="53"/>
      <c r="FE511" s="53"/>
      <c r="FF511" s="53"/>
      <c r="FG511" s="53"/>
      <c r="FH511" s="53"/>
      <c r="FI511" s="53"/>
      <c r="FJ511" s="53"/>
      <c r="FK511" s="53"/>
      <c r="FL511" s="53"/>
      <c r="FM511" s="53"/>
      <c r="FN511" s="53"/>
      <c r="FO511" s="53"/>
      <c r="FP511" s="53"/>
      <c r="FQ511" s="53"/>
      <c r="FR511" s="53"/>
      <c r="FS511" s="53"/>
      <c r="FT511" s="53"/>
      <c r="FU511" s="53"/>
      <c r="FV511" s="53"/>
      <c r="FW511" s="53"/>
      <c r="FX511" s="53"/>
      <c r="FY511" s="53"/>
      <c r="FZ511" s="53"/>
      <c r="GA511" s="53"/>
      <c r="GB511" s="53"/>
      <c r="GC511" s="53"/>
      <c r="GD511" s="53"/>
      <c r="GE511" s="53"/>
      <c r="GF511" s="53"/>
      <c r="GG511" s="53"/>
      <c r="GH511" s="53"/>
      <c r="GI511" s="53"/>
      <c r="GJ511" s="53"/>
      <c r="GK511" s="53"/>
      <c r="GL511" s="53"/>
      <c r="GM511" s="53"/>
      <c r="GN511" s="53"/>
      <c r="GO511" s="53"/>
      <c r="GP511" s="53"/>
      <c r="GQ511" s="53"/>
      <c r="GR511" s="53"/>
      <c r="GS511" s="53"/>
      <c r="GT511" s="53"/>
      <c r="GU511" s="53"/>
      <c r="GV511" s="53"/>
      <c r="GW511" s="53"/>
      <c r="GX511" s="53"/>
      <c r="GY511" s="53"/>
      <c r="GZ511" s="53"/>
      <c r="HA511" s="53"/>
      <c r="HB511" s="53"/>
      <c r="HC511" s="53"/>
      <c r="HD511" s="53"/>
      <c r="HE511" s="53"/>
      <c r="HF511" s="53"/>
      <c r="HG511" s="53"/>
      <c r="HH511" s="53"/>
      <c r="HI511" s="53"/>
      <c r="HJ511" s="53"/>
      <c r="HK511" s="53"/>
      <c r="HL511" s="53"/>
      <c r="HM511" s="53"/>
      <c r="HN511" s="53"/>
      <c r="HO511" s="53"/>
      <c r="HP511" s="53"/>
      <c r="HQ511" s="53"/>
      <c r="HR511" s="53"/>
      <c r="HS511" s="53"/>
      <c r="HT511" s="53"/>
      <c r="HU511" s="53"/>
      <c r="HV511" s="53"/>
      <c r="HW511" s="53"/>
      <c r="HX511" s="53"/>
      <c r="HY511" s="53"/>
      <c r="HZ511" s="53"/>
      <c r="IA511" s="53"/>
      <c r="IB511" s="53"/>
      <c r="IC511" s="53"/>
      <c r="ID511" s="53"/>
      <c r="IE511" s="53"/>
      <c r="IF511" s="53"/>
      <c r="IG511" s="53"/>
      <c r="IH511" s="53"/>
      <c r="II511" s="53"/>
      <c r="IJ511" s="53"/>
      <c r="IK511" s="53"/>
      <c r="IL511" s="53"/>
      <c r="IM511" s="53"/>
      <c r="IN511" s="53"/>
      <c r="IO511" s="53"/>
      <c r="IP511" s="53"/>
      <c r="IQ511" s="53"/>
      <c r="IR511" s="53"/>
    </row>
    <row r="512" spans="1:252" x14ac:dyDescent="0.25">
      <c r="A512" s="35">
        <v>3</v>
      </c>
      <c r="B512" s="35">
        <v>2014</v>
      </c>
      <c r="C512" s="87" t="s">
        <v>125</v>
      </c>
      <c r="D512" s="79">
        <v>350</v>
      </c>
      <c r="E512" s="35"/>
      <c r="F512" s="35" t="s">
        <v>47</v>
      </c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  <c r="FA512" s="53"/>
      <c r="FB512" s="53"/>
      <c r="FC512" s="53"/>
      <c r="FD512" s="53"/>
      <c r="FE512" s="53"/>
      <c r="FF512" s="53"/>
      <c r="FG512" s="53"/>
      <c r="FH512" s="53"/>
      <c r="FI512" s="53"/>
      <c r="FJ512" s="53"/>
      <c r="FK512" s="53"/>
      <c r="FL512" s="53"/>
      <c r="FM512" s="53"/>
      <c r="FN512" s="53"/>
      <c r="FO512" s="53"/>
      <c r="FP512" s="53"/>
      <c r="FQ512" s="53"/>
      <c r="FR512" s="53"/>
      <c r="FS512" s="53"/>
      <c r="FT512" s="53"/>
      <c r="FU512" s="53"/>
      <c r="FV512" s="53"/>
      <c r="FW512" s="53"/>
      <c r="FX512" s="53"/>
      <c r="FY512" s="53"/>
      <c r="FZ512" s="53"/>
      <c r="GA512" s="53"/>
      <c r="GB512" s="53"/>
      <c r="GC512" s="53"/>
      <c r="GD512" s="53"/>
      <c r="GE512" s="53"/>
      <c r="GF512" s="53"/>
      <c r="GG512" s="53"/>
      <c r="GH512" s="53"/>
      <c r="GI512" s="53"/>
      <c r="GJ512" s="53"/>
      <c r="GK512" s="53"/>
      <c r="GL512" s="53"/>
      <c r="GM512" s="53"/>
      <c r="GN512" s="53"/>
      <c r="GO512" s="53"/>
      <c r="GP512" s="53"/>
      <c r="GQ512" s="53"/>
      <c r="GR512" s="53"/>
      <c r="GS512" s="53"/>
      <c r="GT512" s="53"/>
      <c r="GU512" s="53"/>
      <c r="GV512" s="53"/>
      <c r="GW512" s="53"/>
      <c r="GX512" s="53"/>
      <c r="GY512" s="53"/>
      <c r="GZ512" s="53"/>
      <c r="HA512" s="53"/>
      <c r="HB512" s="53"/>
      <c r="HC512" s="53"/>
      <c r="HD512" s="53"/>
      <c r="HE512" s="53"/>
      <c r="HF512" s="53"/>
      <c r="HG512" s="53"/>
      <c r="HH512" s="53"/>
      <c r="HI512" s="53"/>
      <c r="HJ512" s="53"/>
      <c r="HK512" s="53"/>
      <c r="HL512" s="53"/>
      <c r="HM512" s="53"/>
      <c r="HN512" s="53"/>
      <c r="HO512" s="53"/>
      <c r="HP512" s="53"/>
      <c r="HQ512" s="53"/>
      <c r="HR512" s="53"/>
      <c r="HS512" s="53"/>
      <c r="HT512" s="53"/>
      <c r="HU512" s="53"/>
      <c r="HV512" s="53"/>
      <c r="HW512" s="53"/>
      <c r="HX512" s="53"/>
      <c r="HY512" s="53"/>
      <c r="HZ512" s="53"/>
      <c r="IA512" s="53"/>
      <c r="IB512" s="53"/>
      <c r="IC512" s="53"/>
      <c r="ID512" s="53"/>
      <c r="IE512" s="53"/>
      <c r="IF512" s="53"/>
      <c r="IG512" s="53"/>
      <c r="IH512" s="53"/>
      <c r="II512" s="53"/>
      <c r="IJ512" s="53"/>
      <c r="IK512" s="53"/>
      <c r="IL512" s="53"/>
      <c r="IM512" s="53"/>
      <c r="IN512" s="53"/>
      <c r="IO512" s="53"/>
      <c r="IP512" s="53"/>
      <c r="IQ512" s="53"/>
      <c r="IR512" s="53"/>
    </row>
    <row r="513" spans="1:252" x14ac:dyDescent="0.25">
      <c r="A513" s="35">
        <v>4</v>
      </c>
      <c r="B513" s="35">
        <v>2014</v>
      </c>
      <c r="C513" s="87" t="s">
        <v>126</v>
      </c>
      <c r="D513" s="79">
        <v>1854</v>
      </c>
      <c r="E513" s="35"/>
      <c r="F513" s="35" t="s">
        <v>47</v>
      </c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  <c r="FA513" s="53"/>
      <c r="FB513" s="53"/>
      <c r="FC513" s="53"/>
      <c r="FD513" s="53"/>
      <c r="FE513" s="53"/>
      <c r="FF513" s="53"/>
      <c r="FG513" s="53"/>
      <c r="FH513" s="53"/>
      <c r="FI513" s="53"/>
      <c r="FJ513" s="53"/>
      <c r="FK513" s="53"/>
      <c r="FL513" s="53"/>
      <c r="FM513" s="53"/>
      <c r="FN513" s="53"/>
      <c r="FO513" s="53"/>
      <c r="FP513" s="53"/>
      <c r="FQ513" s="53"/>
      <c r="FR513" s="53"/>
      <c r="FS513" s="53"/>
      <c r="FT513" s="53"/>
      <c r="FU513" s="53"/>
      <c r="FV513" s="53"/>
      <c r="FW513" s="53"/>
      <c r="FX513" s="53"/>
      <c r="FY513" s="53"/>
      <c r="FZ513" s="53"/>
      <c r="GA513" s="53"/>
      <c r="GB513" s="53"/>
      <c r="GC513" s="53"/>
      <c r="GD513" s="53"/>
      <c r="GE513" s="53"/>
      <c r="GF513" s="53"/>
      <c r="GG513" s="53"/>
      <c r="GH513" s="53"/>
      <c r="GI513" s="53"/>
      <c r="GJ513" s="53"/>
      <c r="GK513" s="53"/>
      <c r="GL513" s="53"/>
      <c r="GM513" s="53"/>
      <c r="GN513" s="53"/>
      <c r="GO513" s="53"/>
      <c r="GP513" s="53"/>
      <c r="GQ513" s="53"/>
      <c r="GR513" s="53"/>
      <c r="GS513" s="53"/>
      <c r="GT513" s="53"/>
      <c r="GU513" s="53"/>
      <c r="GV513" s="53"/>
      <c r="GW513" s="53"/>
      <c r="GX513" s="53"/>
      <c r="GY513" s="53"/>
      <c r="GZ513" s="53"/>
      <c r="HA513" s="53"/>
      <c r="HB513" s="53"/>
      <c r="HC513" s="53"/>
      <c r="HD513" s="53"/>
      <c r="HE513" s="53"/>
      <c r="HF513" s="53"/>
      <c r="HG513" s="53"/>
      <c r="HH513" s="53"/>
      <c r="HI513" s="53"/>
      <c r="HJ513" s="53"/>
      <c r="HK513" s="53"/>
      <c r="HL513" s="53"/>
      <c r="HM513" s="53"/>
      <c r="HN513" s="53"/>
      <c r="HO513" s="53"/>
      <c r="HP513" s="53"/>
      <c r="HQ513" s="53"/>
      <c r="HR513" s="53"/>
      <c r="HS513" s="53"/>
      <c r="HT513" s="53"/>
      <c r="HU513" s="53"/>
      <c r="HV513" s="53"/>
      <c r="HW513" s="53"/>
      <c r="HX513" s="53"/>
      <c r="HY513" s="53"/>
      <c r="HZ513" s="53"/>
      <c r="IA513" s="53"/>
      <c r="IB513" s="53"/>
      <c r="IC513" s="53"/>
      <c r="ID513" s="53"/>
      <c r="IE513" s="53"/>
      <c r="IF513" s="53"/>
      <c r="IG513" s="53"/>
      <c r="IH513" s="53"/>
      <c r="II513" s="53"/>
      <c r="IJ513" s="53"/>
      <c r="IK513" s="53"/>
      <c r="IL513" s="53"/>
      <c r="IM513" s="53"/>
      <c r="IN513" s="53"/>
      <c r="IO513" s="53"/>
      <c r="IP513" s="53"/>
      <c r="IQ513" s="53"/>
      <c r="IR513" s="53"/>
    </row>
    <row r="514" spans="1:252" x14ac:dyDescent="0.25">
      <c r="A514" s="35">
        <v>5</v>
      </c>
      <c r="B514" s="35">
        <v>2014</v>
      </c>
      <c r="C514" s="87" t="s">
        <v>127</v>
      </c>
      <c r="D514" s="79">
        <v>249</v>
      </c>
      <c r="E514" s="35"/>
      <c r="F514" s="35" t="s">
        <v>47</v>
      </c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  <c r="FA514" s="53"/>
      <c r="FB514" s="53"/>
      <c r="FC514" s="53"/>
      <c r="FD514" s="53"/>
      <c r="FE514" s="53"/>
      <c r="FF514" s="53"/>
      <c r="FG514" s="53"/>
      <c r="FH514" s="53"/>
      <c r="FI514" s="53"/>
      <c r="FJ514" s="53"/>
      <c r="FK514" s="53"/>
      <c r="FL514" s="53"/>
      <c r="FM514" s="53"/>
      <c r="FN514" s="53"/>
      <c r="FO514" s="53"/>
      <c r="FP514" s="53"/>
      <c r="FQ514" s="53"/>
      <c r="FR514" s="53"/>
      <c r="FS514" s="53"/>
      <c r="FT514" s="53"/>
      <c r="FU514" s="53"/>
      <c r="FV514" s="53"/>
      <c r="FW514" s="53"/>
      <c r="FX514" s="53"/>
      <c r="FY514" s="53"/>
      <c r="FZ514" s="53"/>
      <c r="GA514" s="53"/>
      <c r="GB514" s="53"/>
      <c r="GC514" s="53"/>
      <c r="GD514" s="53"/>
      <c r="GE514" s="53"/>
      <c r="GF514" s="53"/>
      <c r="GG514" s="53"/>
      <c r="GH514" s="53"/>
      <c r="GI514" s="53"/>
      <c r="GJ514" s="53"/>
      <c r="GK514" s="53"/>
      <c r="GL514" s="53"/>
      <c r="GM514" s="53"/>
      <c r="GN514" s="53"/>
      <c r="GO514" s="53"/>
      <c r="GP514" s="53"/>
      <c r="GQ514" s="53"/>
      <c r="GR514" s="53"/>
      <c r="GS514" s="53"/>
      <c r="GT514" s="53"/>
      <c r="GU514" s="53"/>
      <c r="GV514" s="53"/>
      <c r="GW514" s="53"/>
      <c r="GX514" s="53"/>
      <c r="GY514" s="53"/>
      <c r="GZ514" s="53"/>
      <c r="HA514" s="53"/>
      <c r="HB514" s="53"/>
      <c r="HC514" s="53"/>
      <c r="HD514" s="53"/>
      <c r="HE514" s="53"/>
      <c r="HF514" s="53"/>
      <c r="HG514" s="53"/>
      <c r="HH514" s="53"/>
      <c r="HI514" s="53"/>
      <c r="HJ514" s="53"/>
      <c r="HK514" s="53"/>
      <c r="HL514" s="53"/>
      <c r="HM514" s="53"/>
      <c r="HN514" s="53"/>
      <c r="HO514" s="53"/>
      <c r="HP514" s="53"/>
      <c r="HQ514" s="53"/>
      <c r="HR514" s="53"/>
      <c r="HS514" s="53"/>
      <c r="HT514" s="53"/>
      <c r="HU514" s="53"/>
      <c r="HV514" s="53"/>
      <c r="HW514" s="53"/>
      <c r="HX514" s="53"/>
      <c r="HY514" s="53"/>
      <c r="HZ514" s="53"/>
      <c r="IA514" s="53"/>
      <c r="IB514" s="53"/>
      <c r="IC514" s="53"/>
      <c r="ID514" s="53"/>
      <c r="IE514" s="53"/>
      <c r="IF514" s="53"/>
      <c r="IG514" s="53"/>
      <c r="IH514" s="53"/>
      <c r="II514" s="53"/>
      <c r="IJ514" s="53"/>
      <c r="IK514" s="53"/>
      <c r="IL514" s="53"/>
      <c r="IM514" s="53"/>
      <c r="IN514" s="53"/>
      <c r="IO514" s="53"/>
      <c r="IP514" s="53"/>
      <c r="IQ514" s="53"/>
      <c r="IR514" s="53"/>
    </row>
    <row r="515" spans="1:252" x14ac:dyDescent="0.25">
      <c r="A515" s="35">
        <v>6</v>
      </c>
      <c r="B515" s="35">
        <v>2014</v>
      </c>
      <c r="C515" s="87" t="s">
        <v>127</v>
      </c>
      <c r="D515" s="79">
        <v>100</v>
      </c>
      <c r="E515" s="35"/>
      <c r="F515" s="35" t="s">
        <v>47</v>
      </c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  <c r="FA515" s="53"/>
      <c r="FB515" s="53"/>
      <c r="FC515" s="53"/>
      <c r="FD515" s="53"/>
      <c r="FE515" s="53"/>
      <c r="FF515" s="53"/>
      <c r="FG515" s="53"/>
      <c r="FH515" s="53"/>
      <c r="FI515" s="53"/>
      <c r="FJ515" s="53"/>
      <c r="FK515" s="53"/>
      <c r="FL515" s="53"/>
      <c r="FM515" s="53"/>
      <c r="FN515" s="53"/>
      <c r="FO515" s="53"/>
      <c r="FP515" s="53"/>
      <c r="FQ515" s="53"/>
      <c r="FR515" s="53"/>
      <c r="FS515" s="53"/>
      <c r="FT515" s="53"/>
      <c r="FU515" s="53"/>
      <c r="FV515" s="53"/>
      <c r="FW515" s="53"/>
      <c r="FX515" s="53"/>
      <c r="FY515" s="53"/>
      <c r="FZ515" s="53"/>
      <c r="GA515" s="53"/>
      <c r="GB515" s="53"/>
      <c r="GC515" s="53"/>
      <c r="GD515" s="53"/>
      <c r="GE515" s="53"/>
      <c r="GF515" s="53"/>
      <c r="GG515" s="53"/>
      <c r="GH515" s="53"/>
      <c r="GI515" s="53"/>
      <c r="GJ515" s="53"/>
      <c r="GK515" s="53"/>
      <c r="GL515" s="53"/>
      <c r="GM515" s="53"/>
      <c r="GN515" s="53"/>
      <c r="GO515" s="53"/>
      <c r="GP515" s="53"/>
      <c r="GQ515" s="53"/>
      <c r="GR515" s="53"/>
      <c r="GS515" s="53"/>
      <c r="GT515" s="53"/>
      <c r="GU515" s="53"/>
      <c r="GV515" s="53"/>
      <c r="GW515" s="53"/>
      <c r="GX515" s="53"/>
      <c r="GY515" s="53"/>
      <c r="GZ515" s="53"/>
      <c r="HA515" s="53"/>
      <c r="HB515" s="53"/>
      <c r="HC515" s="53"/>
      <c r="HD515" s="53"/>
      <c r="HE515" s="53"/>
      <c r="HF515" s="53"/>
      <c r="HG515" s="53"/>
      <c r="HH515" s="53"/>
      <c r="HI515" s="53"/>
      <c r="HJ515" s="53"/>
      <c r="HK515" s="53"/>
      <c r="HL515" s="53"/>
      <c r="HM515" s="53"/>
      <c r="HN515" s="53"/>
      <c r="HO515" s="53"/>
      <c r="HP515" s="53"/>
      <c r="HQ515" s="53"/>
      <c r="HR515" s="53"/>
      <c r="HS515" s="53"/>
      <c r="HT515" s="53"/>
      <c r="HU515" s="53"/>
      <c r="HV515" s="53"/>
      <c r="HW515" s="53"/>
      <c r="HX515" s="53"/>
      <c r="HY515" s="53"/>
      <c r="HZ515" s="53"/>
      <c r="IA515" s="53"/>
      <c r="IB515" s="53"/>
      <c r="IC515" s="53"/>
      <c r="ID515" s="53"/>
      <c r="IE515" s="53"/>
      <c r="IF515" s="53"/>
      <c r="IG515" s="53"/>
      <c r="IH515" s="53"/>
      <c r="II515" s="53"/>
      <c r="IJ515" s="53"/>
      <c r="IK515" s="53"/>
      <c r="IL515" s="53"/>
      <c r="IM515" s="53"/>
      <c r="IN515" s="53"/>
      <c r="IO515" s="53"/>
      <c r="IP515" s="53"/>
      <c r="IQ515" s="53"/>
      <c r="IR515" s="53"/>
    </row>
    <row r="516" spans="1:252" x14ac:dyDescent="0.25">
      <c r="A516" s="35">
        <v>7</v>
      </c>
      <c r="B516" s="35">
        <v>2014</v>
      </c>
      <c r="C516" s="87" t="s">
        <v>128</v>
      </c>
      <c r="D516" s="79">
        <v>1050</v>
      </c>
      <c r="E516" s="35"/>
      <c r="F516" s="35" t="s">
        <v>47</v>
      </c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  <c r="FA516" s="53"/>
      <c r="FB516" s="53"/>
      <c r="FC516" s="53"/>
      <c r="FD516" s="53"/>
      <c r="FE516" s="53"/>
      <c r="FF516" s="53"/>
      <c r="FG516" s="53"/>
      <c r="FH516" s="53"/>
      <c r="FI516" s="53"/>
      <c r="FJ516" s="53"/>
      <c r="FK516" s="53"/>
      <c r="FL516" s="53"/>
      <c r="FM516" s="53"/>
      <c r="FN516" s="53"/>
      <c r="FO516" s="53"/>
      <c r="FP516" s="53"/>
      <c r="FQ516" s="53"/>
      <c r="FR516" s="53"/>
      <c r="FS516" s="53"/>
      <c r="FT516" s="53"/>
      <c r="FU516" s="53"/>
      <c r="FV516" s="53"/>
      <c r="FW516" s="53"/>
      <c r="FX516" s="53"/>
      <c r="FY516" s="53"/>
      <c r="FZ516" s="53"/>
      <c r="GA516" s="53"/>
      <c r="GB516" s="53"/>
      <c r="GC516" s="53"/>
      <c r="GD516" s="53"/>
      <c r="GE516" s="53"/>
      <c r="GF516" s="53"/>
      <c r="GG516" s="53"/>
      <c r="GH516" s="53"/>
      <c r="GI516" s="53"/>
      <c r="GJ516" s="53"/>
      <c r="GK516" s="53"/>
      <c r="GL516" s="53"/>
      <c r="GM516" s="53"/>
      <c r="GN516" s="53"/>
      <c r="GO516" s="53"/>
      <c r="GP516" s="53"/>
      <c r="GQ516" s="53"/>
      <c r="GR516" s="53"/>
      <c r="GS516" s="53"/>
      <c r="GT516" s="53"/>
      <c r="GU516" s="53"/>
      <c r="GV516" s="53"/>
      <c r="GW516" s="53"/>
      <c r="GX516" s="53"/>
      <c r="GY516" s="53"/>
      <c r="GZ516" s="53"/>
      <c r="HA516" s="53"/>
      <c r="HB516" s="53"/>
      <c r="HC516" s="53"/>
      <c r="HD516" s="53"/>
      <c r="HE516" s="53"/>
      <c r="HF516" s="53"/>
      <c r="HG516" s="53"/>
      <c r="HH516" s="53"/>
      <c r="HI516" s="53"/>
      <c r="HJ516" s="53"/>
      <c r="HK516" s="53"/>
      <c r="HL516" s="53"/>
      <c r="HM516" s="53"/>
      <c r="HN516" s="53"/>
      <c r="HO516" s="53"/>
      <c r="HP516" s="53"/>
      <c r="HQ516" s="53"/>
      <c r="HR516" s="53"/>
      <c r="HS516" s="53"/>
      <c r="HT516" s="53"/>
      <c r="HU516" s="53"/>
      <c r="HV516" s="53"/>
      <c r="HW516" s="53"/>
      <c r="HX516" s="53"/>
      <c r="HY516" s="53"/>
      <c r="HZ516" s="53"/>
      <c r="IA516" s="53"/>
      <c r="IB516" s="53"/>
      <c r="IC516" s="53"/>
      <c r="ID516" s="53"/>
      <c r="IE516" s="53"/>
      <c r="IF516" s="53"/>
      <c r="IG516" s="53"/>
      <c r="IH516" s="53"/>
      <c r="II516" s="53"/>
      <c r="IJ516" s="53"/>
      <c r="IK516" s="53"/>
      <c r="IL516" s="53"/>
      <c r="IM516" s="53"/>
      <c r="IN516" s="53"/>
      <c r="IO516" s="53"/>
      <c r="IP516" s="53"/>
      <c r="IQ516" s="53"/>
      <c r="IR516" s="53"/>
    </row>
    <row r="517" spans="1:252" x14ac:dyDescent="0.25">
      <c r="A517" s="80" t="s">
        <v>37</v>
      </c>
      <c r="B517" s="48"/>
      <c r="C517" s="164"/>
      <c r="D517" s="86"/>
      <c r="E517" s="48"/>
      <c r="F517" s="48"/>
      <c r="G517" s="50"/>
      <c r="H517" s="70"/>
      <c r="I517" s="7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1"/>
      <c r="DR517" s="51"/>
      <c r="DS517" s="51"/>
      <c r="DT517" s="51"/>
      <c r="DU517" s="51"/>
      <c r="DV517" s="51"/>
      <c r="DW517" s="51"/>
      <c r="DX517" s="51"/>
      <c r="DY517" s="51"/>
      <c r="DZ517" s="51"/>
      <c r="EA517" s="51"/>
      <c r="EB517" s="51"/>
      <c r="EC517" s="51"/>
      <c r="ED517" s="51"/>
      <c r="EE517" s="51"/>
      <c r="EF517" s="51"/>
      <c r="EG517" s="51"/>
      <c r="EH517" s="51"/>
      <c r="EI517" s="51"/>
      <c r="EJ517" s="51"/>
      <c r="EK517" s="51"/>
      <c r="EL517" s="51"/>
      <c r="EM517" s="51"/>
      <c r="EN517" s="51"/>
      <c r="EO517" s="51"/>
      <c r="EP517" s="51"/>
      <c r="EQ517" s="51"/>
      <c r="ER517" s="51"/>
      <c r="ES517" s="51"/>
      <c r="ET517" s="51"/>
      <c r="EU517" s="51"/>
      <c r="EV517" s="51"/>
      <c r="EW517" s="51"/>
      <c r="EX517" s="51"/>
      <c r="EY517" s="51"/>
      <c r="EZ517" s="51"/>
      <c r="FA517" s="51"/>
      <c r="FB517" s="51"/>
      <c r="FC517" s="51"/>
      <c r="FD517" s="51"/>
      <c r="FE517" s="51"/>
      <c r="FF517" s="51"/>
      <c r="FG517" s="51"/>
      <c r="FH517" s="51"/>
      <c r="FI517" s="51"/>
      <c r="FJ517" s="51"/>
      <c r="FK517" s="51"/>
      <c r="FL517" s="51"/>
      <c r="FM517" s="51"/>
      <c r="FN517" s="51"/>
      <c r="FO517" s="51"/>
      <c r="FP517" s="51"/>
      <c r="FQ517" s="51"/>
      <c r="FR517" s="51"/>
      <c r="FS517" s="51"/>
      <c r="FT517" s="51"/>
      <c r="FU517" s="51"/>
      <c r="FV517" s="51"/>
      <c r="FW517" s="51"/>
      <c r="FX517" s="51"/>
      <c r="FY517" s="51"/>
      <c r="FZ517" s="51"/>
      <c r="GA517" s="51"/>
      <c r="GB517" s="51"/>
      <c r="GC517" s="51"/>
      <c r="GD517" s="51"/>
      <c r="GE517" s="51"/>
      <c r="GF517" s="51"/>
      <c r="GG517" s="51"/>
      <c r="GH517" s="51"/>
      <c r="GI517" s="51"/>
      <c r="GJ517" s="51"/>
      <c r="GK517" s="51"/>
      <c r="GL517" s="51"/>
      <c r="GM517" s="51"/>
      <c r="GN517" s="51"/>
      <c r="GO517" s="51"/>
      <c r="GP517" s="51"/>
      <c r="GQ517" s="51"/>
      <c r="GR517" s="51"/>
      <c r="GS517" s="51"/>
      <c r="GT517" s="51"/>
      <c r="GU517" s="51"/>
      <c r="GV517" s="51"/>
      <c r="GW517" s="51"/>
      <c r="GX517" s="51"/>
      <c r="GY517" s="51"/>
      <c r="GZ517" s="51"/>
      <c r="HA517" s="51"/>
      <c r="HB517" s="51"/>
      <c r="HC517" s="51"/>
      <c r="HD517" s="51"/>
      <c r="HE517" s="51"/>
      <c r="HF517" s="51"/>
      <c r="HG517" s="51"/>
      <c r="HH517" s="51"/>
      <c r="HI517" s="51"/>
      <c r="HJ517" s="51"/>
      <c r="HK517" s="51"/>
      <c r="HL517" s="51"/>
      <c r="HM517" s="51"/>
      <c r="HN517" s="51"/>
      <c r="HO517" s="51"/>
      <c r="HP517" s="51"/>
      <c r="HQ517" s="51"/>
      <c r="HR517" s="51"/>
      <c r="HS517" s="51"/>
      <c r="HT517" s="51"/>
      <c r="HU517" s="51"/>
      <c r="HV517" s="51"/>
      <c r="HW517" s="51"/>
      <c r="HX517" s="51"/>
      <c r="HY517" s="51"/>
      <c r="HZ517" s="51"/>
      <c r="IA517" s="51"/>
      <c r="IB517" s="51"/>
      <c r="IC517" s="51"/>
      <c r="ID517" s="51"/>
      <c r="IE517" s="51"/>
      <c r="IF517" s="51"/>
      <c r="IG517" s="51"/>
      <c r="IH517" s="51"/>
      <c r="II517" s="51"/>
      <c r="IJ517" s="51"/>
      <c r="IK517" s="51"/>
      <c r="IL517" s="51"/>
      <c r="IM517" s="51"/>
      <c r="IN517" s="51"/>
      <c r="IO517" s="51"/>
      <c r="IP517" s="51"/>
      <c r="IQ517" s="51"/>
      <c r="IR517" s="51"/>
    </row>
    <row r="518" spans="1:252" s="16" customFormat="1" x14ac:dyDescent="0.25">
      <c r="A518" s="274">
        <v>1</v>
      </c>
      <c r="B518" s="176">
        <v>2010</v>
      </c>
      <c r="C518" s="176" t="s">
        <v>129</v>
      </c>
      <c r="D518" s="177">
        <v>390</v>
      </c>
      <c r="E518" s="274"/>
      <c r="F518" s="274" t="s">
        <v>47</v>
      </c>
      <c r="H518" s="156" t="s">
        <v>47</v>
      </c>
      <c r="I518" s="71">
        <f>SUM(D518:D523)</f>
        <v>8018</v>
      </c>
    </row>
    <row r="519" spans="1:252" s="16" customFormat="1" x14ac:dyDescent="0.25">
      <c r="A519" s="274">
        <f>A518+1</f>
        <v>2</v>
      </c>
      <c r="B519" s="176">
        <v>2010</v>
      </c>
      <c r="C519" s="176" t="s">
        <v>130</v>
      </c>
      <c r="D519" s="177">
        <v>3308</v>
      </c>
      <c r="E519" s="274"/>
      <c r="F519" s="274" t="s">
        <v>47</v>
      </c>
      <c r="H519" s="156" t="s">
        <v>51</v>
      </c>
      <c r="I519" s="71">
        <f>SUM(D524:D530)</f>
        <v>4286.99</v>
      </c>
    </row>
    <row r="520" spans="1:252" s="16" customFormat="1" x14ac:dyDescent="0.25">
      <c r="A520" s="274">
        <f t="shared" ref="A520:A530" si="10">A519+1</f>
        <v>3</v>
      </c>
      <c r="B520" s="176">
        <v>2010</v>
      </c>
      <c r="C520" s="176" t="s">
        <v>131</v>
      </c>
      <c r="D520" s="177">
        <v>430</v>
      </c>
      <c r="E520" s="274"/>
      <c r="F520" s="274" t="s">
        <v>47</v>
      </c>
      <c r="H520" s="74"/>
      <c r="I520" s="74"/>
    </row>
    <row r="521" spans="1:252" s="16" customFormat="1" x14ac:dyDescent="0.25">
      <c r="A521" s="274">
        <f t="shared" si="10"/>
        <v>4</v>
      </c>
      <c r="B521" s="176">
        <v>2011</v>
      </c>
      <c r="C521" s="176" t="s">
        <v>132</v>
      </c>
      <c r="D521" s="177">
        <v>380</v>
      </c>
      <c r="E521" s="274"/>
      <c r="F521" s="274" t="s">
        <v>47</v>
      </c>
      <c r="H521" s="74"/>
      <c r="I521" s="74"/>
    </row>
    <row r="522" spans="1:252" s="16" customFormat="1" x14ac:dyDescent="0.25">
      <c r="A522" s="274">
        <f t="shared" si="10"/>
        <v>5</v>
      </c>
      <c r="B522" s="176">
        <v>2014</v>
      </c>
      <c r="C522" s="176" t="s">
        <v>133</v>
      </c>
      <c r="D522" s="177">
        <v>310</v>
      </c>
      <c r="E522" s="274"/>
      <c r="F522" s="274" t="s">
        <v>47</v>
      </c>
      <c r="H522" s="74"/>
      <c r="I522" s="74"/>
    </row>
    <row r="523" spans="1:252" s="16" customFormat="1" x14ac:dyDescent="0.25">
      <c r="A523" s="274">
        <f t="shared" si="10"/>
        <v>6</v>
      </c>
      <c r="B523" s="176">
        <v>2014</v>
      </c>
      <c r="C523" s="176" t="s">
        <v>134</v>
      </c>
      <c r="D523" s="177">
        <v>3200</v>
      </c>
      <c r="E523" s="274"/>
      <c r="F523" s="274" t="s">
        <v>47</v>
      </c>
      <c r="H523" s="74"/>
      <c r="I523" s="74"/>
    </row>
    <row r="524" spans="1:252" s="16" customFormat="1" x14ac:dyDescent="0.25">
      <c r="A524" s="274">
        <f t="shared" si="10"/>
        <v>7</v>
      </c>
      <c r="B524" s="176">
        <v>2010</v>
      </c>
      <c r="C524" s="176" t="s">
        <v>135</v>
      </c>
      <c r="D524" s="177">
        <v>2299</v>
      </c>
      <c r="E524" s="274"/>
      <c r="F524" s="274" t="s">
        <v>51</v>
      </c>
      <c r="H524" s="74"/>
      <c r="I524" s="74"/>
    </row>
    <row r="525" spans="1:252" s="16" customFormat="1" x14ac:dyDescent="0.25">
      <c r="A525" s="274">
        <f t="shared" si="10"/>
        <v>8</v>
      </c>
      <c r="B525" s="176">
        <v>2010</v>
      </c>
      <c r="C525" s="176" t="s">
        <v>136</v>
      </c>
      <c r="D525" s="177">
        <v>269</v>
      </c>
      <c r="E525" s="274"/>
      <c r="F525" s="274" t="s">
        <v>51</v>
      </c>
      <c r="H525" s="74"/>
      <c r="I525" s="74"/>
    </row>
    <row r="526" spans="1:252" s="16" customFormat="1" x14ac:dyDescent="0.25">
      <c r="A526" s="274">
        <f t="shared" si="10"/>
        <v>9</v>
      </c>
      <c r="B526" s="176">
        <v>2010</v>
      </c>
      <c r="C526" s="176" t="s">
        <v>136</v>
      </c>
      <c r="D526" s="177">
        <v>269</v>
      </c>
      <c r="E526" s="274"/>
      <c r="F526" s="274" t="s">
        <v>51</v>
      </c>
      <c r="H526" s="74"/>
      <c r="I526" s="74"/>
    </row>
    <row r="527" spans="1:252" s="16" customFormat="1" x14ac:dyDescent="0.25">
      <c r="A527" s="274">
        <f t="shared" si="10"/>
        <v>10</v>
      </c>
      <c r="B527" s="176">
        <v>2013</v>
      </c>
      <c r="C527" s="176" t="s">
        <v>137</v>
      </c>
      <c r="D527" s="177">
        <v>249.99</v>
      </c>
      <c r="E527" s="274"/>
      <c r="F527" s="274" t="s">
        <v>51</v>
      </c>
      <c r="H527" s="74"/>
      <c r="I527" s="74"/>
    </row>
    <row r="528" spans="1:252" s="16" customFormat="1" x14ac:dyDescent="0.25">
      <c r="A528" s="274">
        <f t="shared" si="10"/>
        <v>11</v>
      </c>
      <c r="B528" s="176">
        <v>2014</v>
      </c>
      <c r="C528" s="176" t="s">
        <v>138</v>
      </c>
      <c r="D528" s="177">
        <v>300</v>
      </c>
      <c r="E528" s="274"/>
      <c r="F528" s="274" t="s">
        <v>51</v>
      </c>
      <c r="H528" s="74"/>
      <c r="I528" s="74"/>
    </row>
    <row r="529" spans="1:252" s="16" customFormat="1" x14ac:dyDescent="0.25">
      <c r="A529" s="274">
        <f t="shared" si="10"/>
        <v>12</v>
      </c>
      <c r="B529" s="176">
        <v>2013</v>
      </c>
      <c r="C529" s="176" t="s">
        <v>139</v>
      </c>
      <c r="D529" s="177">
        <v>400</v>
      </c>
      <c r="E529" s="274"/>
      <c r="F529" s="274" t="s">
        <v>51</v>
      </c>
      <c r="H529" s="74"/>
      <c r="I529" s="74"/>
    </row>
    <row r="530" spans="1:252" x14ac:dyDescent="0.25">
      <c r="A530" s="90">
        <f t="shared" si="10"/>
        <v>13</v>
      </c>
      <c r="B530" s="87">
        <v>2015</v>
      </c>
      <c r="C530" s="87" t="s">
        <v>140</v>
      </c>
      <c r="D530" s="91">
        <v>500</v>
      </c>
      <c r="E530" s="90"/>
      <c r="F530" s="90" t="s">
        <v>51</v>
      </c>
    </row>
    <row r="531" spans="1:252" x14ac:dyDescent="0.25">
      <c r="A531" s="80" t="s">
        <v>38</v>
      </c>
      <c r="B531" s="48"/>
      <c r="C531" s="164"/>
      <c r="D531" s="86"/>
      <c r="E531" s="48"/>
      <c r="F531" s="48"/>
      <c r="G531" s="50"/>
      <c r="H531" s="70"/>
      <c r="I531" s="7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1"/>
      <c r="DR531" s="51"/>
      <c r="DS531" s="51"/>
      <c r="DT531" s="51"/>
      <c r="DU531" s="51"/>
      <c r="DV531" s="51"/>
      <c r="DW531" s="51"/>
      <c r="DX531" s="51"/>
      <c r="DY531" s="51"/>
      <c r="DZ531" s="51"/>
      <c r="EA531" s="51"/>
      <c r="EB531" s="51"/>
      <c r="EC531" s="51"/>
      <c r="ED531" s="51"/>
      <c r="EE531" s="51"/>
      <c r="EF531" s="51"/>
      <c r="EG531" s="51"/>
      <c r="EH531" s="51"/>
      <c r="EI531" s="51"/>
      <c r="EJ531" s="51"/>
      <c r="EK531" s="51"/>
      <c r="EL531" s="51"/>
      <c r="EM531" s="51"/>
      <c r="EN531" s="51"/>
      <c r="EO531" s="51"/>
      <c r="EP531" s="51"/>
      <c r="EQ531" s="51"/>
      <c r="ER531" s="51"/>
      <c r="ES531" s="51"/>
      <c r="ET531" s="51"/>
      <c r="EU531" s="51"/>
      <c r="EV531" s="51"/>
      <c r="EW531" s="51"/>
      <c r="EX531" s="51"/>
      <c r="EY531" s="51"/>
      <c r="EZ531" s="51"/>
      <c r="FA531" s="51"/>
      <c r="FB531" s="51"/>
      <c r="FC531" s="51"/>
      <c r="FD531" s="51"/>
      <c r="FE531" s="51"/>
      <c r="FF531" s="51"/>
      <c r="FG531" s="51"/>
      <c r="FH531" s="51"/>
      <c r="FI531" s="51"/>
      <c r="FJ531" s="51"/>
      <c r="FK531" s="51"/>
      <c r="FL531" s="51"/>
      <c r="FM531" s="51"/>
      <c r="FN531" s="51"/>
      <c r="FO531" s="51"/>
      <c r="FP531" s="51"/>
      <c r="FQ531" s="51"/>
      <c r="FR531" s="51"/>
      <c r="FS531" s="51"/>
      <c r="FT531" s="51"/>
      <c r="FU531" s="51"/>
      <c r="FV531" s="51"/>
      <c r="FW531" s="51"/>
      <c r="FX531" s="51"/>
      <c r="FY531" s="51"/>
      <c r="FZ531" s="51"/>
      <c r="GA531" s="51"/>
      <c r="GB531" s="51"/>
      <c r="GC531" s="51"/>
      <c r="GD531" s="51"/>
      <c r="GE531" s="51"/>
      <c r="GF531" s="51"/>
      <c r="GG531" s="51"/>
      <c r="GH531" s="51"/>
      <c r="GI531" s="51"/>
      <c r="GJ531" s="51"/>
      <c r="GK531" s="51"/>
      <c r="GL531" s="51"/>
      <c r="GM531" s="51"/>
      <c r="GN531" s="51"/>
      <c r="GO531" s="51"/>
      <c r="GP531" s="51"/>
      <c r="GQ531" s="51"/>
      <c r="GR531" s="51"/>
      <c r="GS531" s="51"/>
      <c r="GT531" s="51"/>
      <c r="GU531" s="51"/>
      <c r="GV531" s="51"/>
      <c r="GW531" s="51"/>
      <c r="GX531" s="51"/>
      <c r="GY531" s="51"/>
      <c r="GZ531" s="51"/>
      <c r="HA531" s="51"/>
      <c r="HB531" s="51"/>
      <c r="HC531" s="51"/>
      <c r="HD531" s="51"/>
      <c r="HE531" s="51"/>
      <c r="HF531" s="51"/>
      <c r="HG531" s="51"/>
      <c r="HH531" s="51"/>
      <c r="HI531" s="51"/>
      <c r="HJ531" s="51"/>
      <c r="HK531" s="51"/>
      <c r="HL531" s="51"/>
      <c r="HM531" s="51"/>
      <c r="HN531" s="51"/>
      <c r="HO531" s="51"/>
      <c r="HP531" s="51"/>
      <c r="HQ531" s="51"/>
      <c r="HR531" s="51"/>
      <c r="HS531" s="51"/>
      <c r="HT531" s="51"/>
      <c r="HU531" s="51"/>
      <c r="HV531" s="51"/>
      <c r="HW531" s="51"/>
      <c r="HX531" s="51"/>
      <c r="HY531" s="51"/>
      <c r="HZ531" s="51"/>
      <c r="IA531" s="51"/>
      <c r="IB531" s="51"/>
      <c r="IC531" s="51"/>
      <c r="ID531" s="51"/>
      <c r="IE531" s="51"/>
      <c r="IF531" s="51"/>
      <c r="IG531" s="51"/>
      <c r="IH531" s="51"/>
      <c r="II531" s="51"/>
      <c r="IJ531" s="51"/>
      <c r="IK531" s="51"/>
      <c r="IL531" s="51"/>
      <c r="IM531" s="51"/>
      <c r="IN531" s="51"/>
      <c r="IO531" s="51"/>
      <c r="IP531" s="51"/>
      <c r="IQ531" s="51"/>
      <c r="IR531" s="51"/>
    </row>
    <row r="532" spans="1:252" s="16" customFormat="1" x14ac:dyDescent="0.25">
      <c r="A532" s="274">
        <v>1</v>
      </c>
      <c r="B532" s="35">
        <v>2007</v>
      </c>
      <c r="C532" s="35" t="s">
        <v>485</v>
      </c>
      <c r="D532" s="157">
        <v>3233.57</v>
      </c>
      <c r="E532" s="88" t="s">
        <v>46</v>
      </c>
      <c r="F532" s="35" t="s">
        <v>47</v>
      </c>
      <c r="H532" s="156" t="s">
        <v>47</v>
      </c>
      <c r="I532" s="76">
        <f>SUM(D532:D534)</f>
        <v>5683.57</v>
      </c>
    </row>
    <row r="533" spans="1:252" s="16" customFormat="1" x14ac:dyDescent="0.25">
      <c r="A533" s="274">
        <f>A532+1</f>
        <v>2</v>
      </c>
      <c r="B533" s="35">
        <v>2010</v>
      </c>
      <c r="C533" s="35" t="s">
        <v>486</v>
      </c>
      <c r="D533" s="157">
        <v>1300</v>
      </c>
      <c r="E533" s="88" t="s">
        <v>46</v>
      </c>
      <c r="F533" s="35" t="s">
        <v>47</v>
      </c>
      <c r="H533" s="156" t="s">
        <v>51</v>
      </c>
      <c r="I533" s="76">
        <f>D535</f>
        <v>1899</v>
      </c>
    </row>
    <row r="534" spans="1:252" s="16" customFormat="1" x14ac:dyDescent="0.25">
      <c r="A534" s="274">
        <f t="shared" ref="A534:A535" si="11">A533+1</f>
        <v>3</v>
      </c>
      <c r="B534" s="35">
        <v>2010</v>
      </c>
      <c r="C534" s="35" t="s">
        <v>323</v>
      </c>
      <c r="D534" s="157">
        <v>1150</v>
      </c>
      <c r="E534" s="88" t="s">
        <v>46</v>
      </c>
      <c r="F534" s="35" t="s">
        <v>47</v>
      </c>
      <c r="H534" s="159"/>
      <c r="I534" s="160"/>
    </row>
    <row r="535" spans="1:252" x14ac:dyDescent="0.25">
      <c r="A535" s="90">
        <f t="shared" si="11"/>
        <v>4</v>
      </c>
      <c r="B535" s="35">
        <v>2014</v>
      </c>
      <c r="C535" s="35" t="s">
        <v>487</v>
      </c>
      <c r="D535" s="144">
        <v>1899</v>
      </c>
      <c r="E535" s="88" t="s">
        <v>46</v>
      </c>
      <c r="F535" s="89" t="s">
        <v>51</v>
      </c>
    </row>
    <row r="536" spans="1:252" x14ac:dyDescent="0.25">
      <c r="A536" s="80" t="s">
        <v>39</v>
      </c>
      <c r="B536" s="48"/>
      <c r="C536" s="164"/>
      <c r="D536" s="86"/>
      <c r="E536" s="48"/>
      <c r="F536" s="48"/>
      <c r="G536" s="50"/>
      <c r="H536" s="70"/>
      <c r="I536" s="7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1"/>
      <c r="DR536" s="51"/>
      <c r="DS536" s="51"/>
      <c r="DT536" s="51"/>
      <c r="DU536" s="51"/>
      <c r="DV536" s="51"/>
      <c r="DW536" s="51"/>
      <c r="DX536" s="51"/>
      <c r="DY536" s="51"/>
      <c r="DZ536" s="51"/>
      <c r="EA536" s="51"/>
      <c r="EB536" s="51"/>
      <c r="EC536" s="51"/>
      <c r="ED536" s="51"/>
      <c r="EE536" s="51"/>
      <c r="EF536" s="51"/>
      <c r="EG536" s="51"/>
      <c r="EH536" s="51"/>
      <c r="EI536" s="51"/>
      <c r="EJ536" s="51"/>
      <c r="EK536" s="51"/>
      <c r="EL536" s="51"/>
      <c r="EM536" s="51"/>
      <c r="EN536" s="51"/>
      <c r="EO536" s="51"/>
      <c r="EP536" s="51"/>
      <c r="EQ536" s="51"/>
      <c r="ER536" s="51"/>
      <c r="ES536" s="51"/>
      <c r="ET536" s="51"/>
      <c r="EU536" s="51"/>
      <c r="EV536" s="51"/>
      <c r="EW536" s="51"/>
      <c r="EX536" s="51"/>
      <c r="EY536" s="51"/>
      <c r="EZ536" s="51"/>
      <c r="FA536" s="51"/>
      <c r="FB536" s="51"/>
      <c r="FC536" s="51"/>
      <c r="FD536" s="51"/>
      <c r="FE536" s="51"/>
      <c r="FF536" s="51"/>
      <c r="FG536" s="51"/>
      <c r="FH536" s="51"/>
      <c r="FI536" s="51"/>
      <c r="FJ536" s="51"/>
      <c r="FK536" s="51"/>
      <c r="FL536" s="51"/>
      <c r="FM536" s="51"/>
      <c r="FN536" s="51"/>
      <c r="FO536" s="51"/>
      <c r="FP536" s="51"/>
      <c r="FQ536" s="51"/>
      <c r="FR536" s="51"/>
      <c r="FS536" s="51"/>
      <c r="FT536" s="51"/>
      <c r="FU536" s="51"/>
      <c r="FV536" s="51"/>
      <c r="FW536" s="51"/>
      <c r="FX536" s="51"/>
      <c r="FY536" s="51"/>
      <c r="FZ536" s="51"/>
      <c r="GA536" s="51"/>
      <c r="GB536" s="51"/>
      <c r="GC536" s="51"/>
      <c r="GD536" s="51"/>
      <c r="GE536" s="51"/>
      <c r="GF536" s="51"/>
      <c r="GG536" s="51"/>
      <c r="GH536" s="51"/>
      <c r="GI536" s="51"/>
      <c r="GJ536" s="51"/>
      <c r="GK536" s="51"/>
      <c r="GL536" s="51"/>
      <c r="GM536" s="51"/>
      <c r="GN536" s="51"/>
      <c r="GO536" s="51"/>
      <c r="GP536" s="51"/>
      <c r="GQ536" s="51"/>
      <c r="GR536" s="51"/>
      <c r="GS536" s="51"/>
      <c r="GT536" s="51"/>
      <c r="GU536" s="51"/>
      <c r="GV536" s="51"/>
      <c r="GW536" s="51"/>
      <c r="GX536" s="51"/>
      <c r="GY536" s="51"/>
      <c r="GZ536" s="51"/>
      <c r="HA536" s="51"/>
      <c r="HB536" s="51"/>
      <c r="HC536" s="51"/>
      <c r="HD536" s="51"/>
      <c r="HE536" s="51"/>
      <c r="HF536" s="51"/>
      <c r="HG536" s="51"/>
      <c r="HH536" s="51"/>
      <c r="HI536" s="51"/>
      <c r="HJ536" s="51"/>
      <c r="HK536" s="51"/>
      <c r="HL536" s="51"/>
      <c r="HM536" s="51"/>
      <c r="HN536" s="51"/>
      <c r="HO536" s="51"/>
      <c r="HP536" s="51"/>
      <c r="HQ536" s="51"/>
      <c r="HR536" s="51"/>
      <c r="HS536" s="51"/>
      <c r="HT536" s="51"/>
      <c r="HU536" s="51"/>
      <c r="HV536" s="51"/>
      <c r="HW536" s="51"/>
      <c r="HX536" s="51"/>
      <c r="HY536" s="51"/>
      <c r="HZ536" s="51"/>
      <c r="IA536" s="51"/>
      <c r="IB536" s="51"/>
      <c r="IC536" s="51"/>
      <c r="ID536" s="51"/>
      <c r="IE536" s="51"/>
      <c r="IF536" s="51"/>
      <c r="IG536" s="51"/>
      <c r="IH536" s="51"/>
      <c r="II536" s="51"/>
      <c r="IJ536" s="51"/>
      <c r="IK536" s="51"/>
      <c r="IL536" s="51"/>
      <c r="IM536" s="51"/>
      <c r="IN536" s="51"/>
      <c r="IO536" s="51"/>
      <c r="IP536" s="51"/>
      <c r="IQ536" s="51"/>
      <c r="IR536" s="51"/>
    </row>
    <row r="537" spans="1:252" s="16" customFormat="1" x14ac:dyDescent="0.25">
      <c r="A537" s="274">
        <v>1</v>
      </c>
      <c r="B537" s="35">
        <v>2008</v>
      </c>
      <c r="C537" s="35" t="s">
        <v>143</v>
      </c>
      <c r="D537" s="157">
        <v>3024.38</v>
      </c>
      <c r="E537" s="88" t="s">
        <v>46</v>
      </c>
      <c r="F537" s="89" t="s">
        <v>47</v>
      </c>
      <c r="H537" s="156" t="s">
        <v>47</v>
      </c>
      <c r="I537" s="71">
        <f>SUM(D537:D539)</f>
        <v>18630.38</v>
      </c>
    </row>
    <row r="538" spans="1:252" s="16" customFormat="1" x14ac:dyDescent="0.25">
      <c r="A538" s="274">
        <f>A537+1</f>
        <v>2</v>
      </c>
      <c r="B538" s="35">
        <v>2009</v>
      </c>
      <c r="C538" s="35" t="s">
        <v>144</v>
      </c>
      <c r="D538" s="157">
        <v>13017</v>
      </c>
      <c r="E538" s="88" t="s">
        <v>46</v>
      </c>
      <c r="F538" s="89" t="s">
        <v>47</v>
      </c>
      <c r="H538" s="156" t="s">
        <v>51</v>
      </c>
      <c r="I538" s="71">
        <f>SUM(D540:D543)</f>
        <v>5396</v>
      </c>
    </row>
    <row r="539" spans="1:252" s="16" customFormat="1" x14ac:dyDescent="0.25">
      <c r="A539" s="274">
        <f t="shared" ref="A539:A543" si="12">A538+1</f>
        <v>3</v>
      </c>
      <c r="B539" s="35">
        <v>2011</v>
      </c>
      <c r="C539" s="35" t="s">
        <v>145</v>
      </c>
      <c r="D539" s="157">
        <v>2589</v>
      </c>
      <c r="E539" s="88" t="s">
        <v>46</v>
      </c>
      <c r="F539" s="89" t="s">
        <v>47</v>
      </c>
      <c r="H539" s="74"/>
      <c r="I539" s="74"/>
    </row>
    <row r="540" spans="1:252" s="16" customFormat="1" x14ac:dyDescent="0.25">
      <c r="A540" s="274">
        <f t="shared" si="12"/>
        <v>4</v>
      </c>
      <c r="B540" s="35">
        <v>2009</v>
      </c>
      <c r="C540" s="35" t="s">
        <v>146</v>
      </c>
      <c r="D540" s="157">
        <v>1050</v>
      </c>
      <c r="E540" s="88" t="s">
        <v>46</v>
      </c>
      <c r="F540" s="89" t="s">
        <v>51</v>
      </c>
      <c r="H540" s="74"/>
      <c r="I540" s="74"/>
    </row>
    <row r="541" spans="1:252" s="16" customFormat="1" x14ac:dyDescent="0.25">
      <c r="A541" s="274">
        <f t="shared" si="12"/>
        <v>5</v>
      </c>
      <c r="B541" s="35">
        <v>2013</v>
      </c>
      <c r="C541" s="35" t="s">
        <v>147</v>
      </c>
      <c r="D541" s="157">
        <v>1999</v>
      </c>
      <c r="E541" s="88" t="s">
        <v>46</v>
      </c>
      <c r="F541" s="89" t="s">
        <v>51</v>
      </c>
      <c r="H541" s="74"/>
      <c r="I541" s="74"/>
    </row>
    <row r="542" spans="1:252" x14ac:dyDescent="0.25">
      <c r="A542" s="90">
        <f t="shared" si="12"/>
        <v>6</v>
      </c>
      <c r="B542" s="35">
        <v>2014</v>
      </c>
      <c r="C542" s="35" t="s">
        <v>148</v>
      </c>
      <c r="D542" s="79">
        <v>999</v>
      </c>
      <c r="E542" s="88" t="s">
        <v>46</v>
      </c>
      <c r="F542" s="89" t="s">
        <v>51</v>
      </c>
    </row>
    <row r="543" spans="1:252" x14ac:dyDescent="0.25">
      <c r="A543" s="90">
        <f t="shared" si="12"/>
        <v>7</v>
      </c>
      <c r="B543" s="35">
        <v>2014</v>
      </c>
      <c r="C543" s="35" t="s">
        <v>149</v>
      </c>
      <c r="D543" s="79">
        <v>1348</v>
      </c>
      <c r="E543" s="88" t="s">
        <v>46</v>
      </c>
      <c r="F543" s="89" t="s">
        <v>51</v>
      </c>
    </row>
    <row r="544" spans="1:252" x14ac:dyDescent="0.25">
      <c r="A544" s="291" t="s">
        <v>591</v>
      </c>
      <c r="B544" s="292"/>
      <c r="C544" s="293"/>
      <c r="D544" s="294"/>
      <c r="E544" s="292"/>
      <c r="F544" s="292"/>
    </row>
    <row r="545" spans="1:9" x14ac:dyDescent="0.25">
      <c r="A545" s="192"/>
      <c r="B545" s="134"/>
      <c r="C545" s="134" t="s">
        <v>594</v>
      </c>
      <c r="D545" s="134"/>
      <c r="E545" s="134"/>
      <c r="F545" s="134"/>
    </row>
    <row r="546" spans="1:9" x14ac:dyDescent="0.25">
      <c r="A546" s="192">
        <v>1</v>
      </c>
      <c r="B546" s="134">
        <v>2008</v>
      </c>
      <c r="C546" s="134" t="s">
        <v>698</v>
      </c>
      <c r="D546" s="296">
        <v>10500</v>
      </c>
      <c r="E546" s="35"/>
      <c r="F546" s="35" t="s">
        <v>47</v>
      </c>
      <c r="H546" s="78"/>
      <c r="I546" s="78"/>
    </row>
    <row r="547" spans="1:9" x14ac:dyDescent="0.25">
      <c r="A547" s="192">
        <v>2</v>
      </c>
      <c r="B547" s="134" t="s">
        <v>617</v>
      </c>
      <c r="C547" s="134" t="s">
        <v>615</v>
      </c>
      <c r="D547" s="296">
        <v>6000</v>
      </c>
      <c r="E547" s="35"/>
      <c r="F547" s="35" t="s">
        <v>51</v>
      </c>
      <c r="I547" s="75"/>
    </row>
    <row r="548" spans="1:9" x14ac:dyDescent="0.25">
      <c r="A548" s="192">
        <v>3</v>
      </c>
      <c r="B548" s="134">
        <v>2005</v>
      </c>
      <c r="C548" s="134" t="s">
        <v>614</v>
      </c>
      <c r="D548" s="296">
        <v>3600</v>
      </c>
      <c r="E548" s="35"/>
      <c r="F548" s="35" t="s">
        <v>47</v>
      </c>
    </row>
    <row r="549" spans="1:9" x14ac:dyDescent="0.25">
      <c r="A549" s="192">
        <v>4</v>
      </c>
      <c r="B549" s="134">
        <v>2015</v>
      </c>
      <c r="C549" s="134" t="s">
        <v>616</v>
      </c>
      <c r="D549" s="296">
        <v>3152</v>
      </c>
      <c r="E549" s="35"/>
      <c r="F549" s="35" t="s">
        <v>51</v>
      </c>
      <c r="H549" s="156" t="s">
        <v>47</v>
      </c>
      <c r="I549" s="71">
        <f>D546+D548+D551+D554</f>
        <v>22900</v>
      </c>
    </row>
    <row r="550" spans="1:9" x14ac:dyDescent="0.25">
      <c r="A550" s="192"/>
      <c r="B550" s="134"/>
      <c r="C550" s="134" t="s">
        <v>595</v>
      </c>
      <c r="D550" s="296"/>
      <c r="E550" s="35"/>
      <c r="F550" s="35"/>
      <c r="H550" s="156" t="s">
        <v>51</v>
      </c>
      <c r="I550" s="71">
        <f>D547+D549+D552+D555+D556+D558+D559+D561+D563</f>
        <v>25596</v>
      </c>
    </row>
    <row r="551" spans="1:9" x14ac:dyDescent="0.25">
      <c r="A551" s="192">
        <v>5</v>
      </c>
      <c r="B551" s="134">
        <v>2005</v>
      </c>
      <c r="C551" s="134" t="s">
        <v>614</v>
      </c>
      <c r="D551" s="296">
        <v>3600</v>
      </c>
      <c r="E551" s="35"/>
      <c r="F551" s="35" t="s">
        <v>47</v>
      </c>
    </row>
    <row r="552" spans="1:9" x14ac:dyDescent="0.25">
      <c r="A552" s="192">
        <v>6</v>
      </c>
      <c r="B552" s="134">
        <v>1997</v>
      </c>
      <c r="C552" s="134" t="s">
        <v>619</v>
      </c>
      <c r="D552" s="296">
        <v>3000</v>
      </c>
      <c r="E552" s="35"/>
      <c r="F552" s="35" t="s">
        <v>51</v>
      </c>
    </row>
    <row r="553" spans="1:9" x14ac:dyDescent="0.25">
      <c r="A553" s="192"/>
      <c r="B553" s="134"/>
      <c r="C553" s="134" t="s">
        <v>597</v>
      </c>
      <c r="D553" s="296"/>
      <c r="E553" s="35"/>
      <c r="F553" s="35"/>
    </row>
    <row r="554" spans="1:9" ht="24" x14ac:dyDescent="0.25">
      <c r="A554" s="192">
        <v>7</v>
      </c>
      <c r="B554" s="134">
        <v>2009</v>
      </c>
      <c r="C554" s="134" t="s">
        <v>699</v>
      </c>
      <c r="D554" s="296">
        <v>5200</v>
      </c>
      <c r="E554" s="35"/>
      <c r="F554" s="35" t="s">
        <v>47</v>
      </c>
    </row>
    <row r="555" spans="1:9" x14ac:dyDescent="0.25">
      <c r="A555" s="192">
        <v>8</v>
      </c>
      <c r="B555" s="134">
        <v>2007</v>
      </c>
      <c r="C555" s="134" t="s">
        <v>620</v>
      </c>
      <c r="D555" s="296">
        <v>2800</v>
      </c>
      <c r="E555" s="35"/>
      <c r="F555" s="35" t="s">
        <v>51</v>
      </c>
    </row>
    <row r="556" spans="1:9" x14ac:dyDescent="0.25">
      <c r="A556" s="192">
        <v>9</v>
      </c>
      <c r="B556" s="134">
        <v>2013</v>
      </c>
      <c r="C556" s="134" t="s">
        <v>618</v>
      </c>
      <c r="D556" s="296">
        <v>1800</v>
      </c>
      <c r="E556" s="35"/>
      <c r="F556" s="35" t="s">
        <v>51</v>
      </c>
    </row>
    <row r="557" spans="1:9" x14ac:dyDescent="0.25">
      <c r="A557" s="192"/>
      <c r="B557" s="134"/>
      <c r="C557" s="134" t="s">
        <v>696</v>
      </c>
      <c r="D557" s="296"/>
      <c r="E557" s="35"/>
      <c r="F557" s="35"/>
    </row>
    <row r="558" spans="1:9" x14ac:dyDescent="0.25">
      <c r="A558" s="192">
        <v>10</v>
      </c>
      <c r="B558" s="134">
        <v>2006</v>
      </c>
      <c r="C558" s="134" t="s">
        <v>621</v>
      </c>
      <c r="D558" s="296">
        <v>3000</v>
      </c>
      <c r="E558" s="35"/>
      <c r="F558" s="35" t="s">
        <v>51</v>
      </c>
    </row>
    <row r="559" spans="1:9" x14ac:dyDescent="0.25">
      <c r="A559" s="192">
        <v>11</v>
      </c>
      <c r="B559" s="134">
        <v>2013</v>
      </c>
      <c r="C559" s="134" t="s">
        <v>622</v>
      </c>
      <c r="D559" s="296">
        <v>1100</v>
      </c>
      <c r="E559" s="35"/>
      <c r="F559" s="35" t="s">
        <v>51</v>
      </c>
    </row>
    <row r="560" spans="1:9" x14ac:dyDescent="0.25">
      <c r="A560" s="192"/>
      <c r="B560" s="134"/>
      <c r="C560" s="134" t="s">
        <v>592</v>
      </c>
      <c r="D560" s="296"/>
      <c r="E560" s="35"/>
      <c r="F560" s="35"/>
    </row>
    <row r="561" spans="1:6" x14ac:dyDescent="0.25">
      <c r="A561" s="192">
        <v>12</v>
      </c>
      <c r="B561" s="134">
        <v>2008</v>
      </c>
      <c r="C561" s="134" t="s">
        <v>623</v>
      </c>
      <c r="D561" s="295">
        <v>2800</v>
      </c>
      <c r="E561" s="134"/>
      <c r="F561" s="134" t="s">
        <v>51</v>
      </c>
    </row>
    <row r="562" spans="1:6" x14ac:dyDescent="0.25">
      <c r="A562" s="192"/>
      <c r="B562" s="134"/>
      <c r="C562" s="134" t="s">
        <v>593</v>
      </c>
      <c r="D562" s="295"/>
      <c r="E562" s="134"/>
      <c r="F562" s="134"/>
    </row>
    <row r="563" spans="1:6" x14ac:dyDescent="0.25">
      <c r="A563" s="192">
        <v>13</v>
      </c>
      <c r="B563" s="134">
        <v>2011</v>
      </c>
      <c r="C563" s="134" t="s">
        <v>624</v>
      </c>
      <c r="D563" s="295">
        <v>1944</v>
      </c>
      <c r="E563" s="134"/>
      <c r="F563" s="134" t="s">
        <v>51</v>
      </c>
    </row>
    <row r="565" spans="1:6" ht="15.75" thickBot="1" x14ac:dyDescent="0.3"/>
    <row r="566" spans="1:6" ht="15.75" thickBot="1" x14ac:dyDescent="0.3">
      <c r="C566" s="330" t="s">
        <v>3</v>
      </c>
      <c r="D566" s="331"/>
    </row>
    <row r="567" spans="1:6" x14ac:dyDescent="0.25">
      <c r="C567" s="297" t="s">
        <v>47</v>
      </c>
      <c r="D567" s="298">
        <f>I549+I537+I532+I518+I510+I504+I492+I450+I442+I404+I375+I321+I273+I248+I190+I183+I171+I155+I117+I95+J9</f>
        <v>4360559.08</v>
      </c>
    </row>
    <row r="568" spans="1:6" ht="15.75" thickBot="1" x14ac:dyDescent="0.3">
      <c r="C568" s="299" t="s">
        <v>51</v>
      </c>
      <c r="D568" s="300">
        <f>I550+I538+I533+I519+I511+I505+I493+I451+I443+I405+I376+I322+I274+I249+I191+I184+I172+I156+I118+I96+J10</f>
        <v>1311660.74</v>
      </c>
    </row>
  </sheetData>
  <mergeCells count="3">
    <mergeCell ref="G76:G82"/>
    <mergeCell ref="G83:G86"/>
    <mergeCell ref="C566:D566"/>
  </mergeCells>
  <phoneticPr fontId="0" type="noConversion"/>
  <pageMargins left="0.25" right="0.25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zoomScaleNormal="100" workbookViewId="0">
      <selection activeCell="J11" sqref="J11"/>
    </sheetView>
  </sheetViews>
  <sheetFormatPr defaultRowHeight="15" x14ac:dyDescent="0.25"/>
  <cols>
    <col min="2" max="2" width="32" style="186" customWidth="1"/>
    <col min="3" max="3" width="34.5703125" style="186" customWidth="1"/>
    <col min="4" max="4" width="16.28515625" style="275" customWidth="1"/>
    <col min="5" max="5" width="16.42578125" style="188" customWidth="1"/>
  </cols>
  <sheetData>
    <row r="2" spans="2:5" x14ac:dyDescent="0.25">
      <c r="B2" s="186" t="s">
        <v>568</v>
      </c>
    </row>
    <row r="3" spans="2:5" ht="26.25" customHeight="1" x14ac:dyDescent="0.25">
      <c r="B3" s="286" t="s">
        <v>528</v>
      </c>
      <c r="C3" s="286" t="s">
        <v>567</v>
      </c>
      <c r="D3" s="287" t="s">
        <v>566</v>
      </c>
      <c r="E3" s="287" t="s">
        <v>691</v>
      </c>
    </row>
    <row r="4" spans="2:5" x14ac:dyDescent="0.25">
      <c r="B4" s="183" t="s">
        <v>529</v>
      </c>
      <c r="C4" s="184" t="s">
        <v>530</v>
      </c>
      <c r="D4" s="276">
        <v>99311.43</v>
      </c>
      <c r="E4" s="187">
        <v>2014</v>
      </c>
    </row>
    <row r="5" spans="2:5" x14ac:dyDescent="0.25">
      <c r="B5" s="102" t="s">
        <v>531</v>
      </c>
      <c r="C5" s="102" t="s">
        <v>532</v>
      </c>
      <c r="D5" s="277">
        <v>9678.56</v>
      </c>
      <c r="E5" s="104">
        <v>2015</v>
      </c>
    </row>
    <row r="6" spans="2:5" x14ac:dyDescent="0.25">
      <c r="B6" s="102" t="s">
        <v>531</v>
      </c>
      <c r="C6" s="102" t="s">
        <v>230</v>
      </c>
      <c r="D6" s="277">
        <v>9678.56</v>
      </c>
      <c r="E6" s="104">
        <v>2015</v>
      </c>
    </row>
    <row r="7" spans="2:5" x14ac:dyDescent="0.25">
      <c r="B7" s="102" t="s">
        <v>531</v>
      </c>
      <c r="C7" s="102" t="s">
        <v>533</v>
      </c>
      <c r="D7" s="277">
        <v>19218.75</v>
      </c>
      <c r="E7" s="104">
        <v>2015</v>
      </c>
    </row>
    <row r="8" spans="2:5" x14ac:dyDescent="0.25">
      <c r="B8" s="102" t="s">
        <v>531</v>
      </c>
      <c r="C8" s="102" t="s">
        <v>297</v>
      </c>
      <c r="D8" s="277">
        <v>19590.82</v>
      </c>
      <c r="E8" s="104">
        <v>2015</v>
      </c>
    </row>
    <row r="9" spans="2:5" x14ac:dyDescent="0.25">
      <c r="B9" s="102" t="s">
        <v>531</v>
      </c>
      <c r="C9" s="102" t="s">
        <v>534</v>
      </c>
      <c r="D9" s="277">
        <v>27278.31</v>
      </c>
      <c r="E9" s="104">
        <v>2015</v>
      </c>
    </row>
    <row r="10" spans="2:5" x14ac:dyDescent="0.25">
      <c r="B10" s="102" t="s">
        <v>531</v>
      </c>
      <c r="C10" s="102" t="s">
        <v>535</v>
      </c>
      <c r="D10" s="277">
        <v>32256.75</v>
      </c>
      <c r="E10" s="104">
        <v>2015</v>
      </c>
    </row>
    <row r="11" spans="2:5" x14ac:dyDescent="0.25">
      <c r="B11" s="102" t="s">
        <v>531</v>
      </c>
      <c r="C11" s="102" t="s">
        <v>536</v>
      </c>
      <c r="D11" s="277">
        <v>52588.12</v>
      </c>
      <c r="E11" s="104">
        <v>2015</v>
      </c>
    </row>
    <row r="12" spans="2:5" x14ac:dyDescent="0.25">
      <c r="B12" s="102" t="s">
        <v>531</v>
      </c>
      <c r="C12" s="102" t="s">
        <v>289</v>
      </c>
      <c r="D12" s="277">
        <v>23831.35</v>
      </c>
      <c r="E12" s="104">
        <v>2015</v>
      </c>
    </row>
    <row r="13" spans="2:5" x14ac:dyDescent="0.25">
      <c r="B13" s="102" t="s">
        <v>531</v>
      </c>
      <c r="C13" s="102" t="s">
        <v>292</v>
      </c>
      <c r="D13" s="277">
        <v>15913.12</v>
      </c>
      <c r="E13" s="104">
        <v>2015</v>
      </c>
    </row>
    <row r="14" spans="2:5" x14ac:dyDescent="0.25">
      <c r="B14" s="102" t="s">
        <v>531</v>
      </c>
      <c r="C14" s="102" t="s">
        <v>537</v>
      </c>
      <c r="D14" s="277">
        <v>15913.12</v>
      </c>
      <c r="E14" s="104">
        <v>2015</v>
      </c>
    </row>
    <row r="15" spans="2:5" x14ac:dyDescent="0.25">
      <c r="B15" s="102" t="s">
        <v>531</v>
      </c>
      <c r="C15" s="102" t="s">
        <v>290</v>
      </c>
      <c r="D15" s="277">
        <v>9678.56</v>
      </c>
      <c r="E15" s="104">
        <v>2015</v>
      </c>
    </row>
    <row r="16" spans="2:5" x14ac:dyDescent="0.25">
      <c r="B16" s="102" t="s">
        <v>531</v>
      </c>
      <c r="C16" s="102" t="s">
        <v>538</v>
      </c>
      <c r="D16" s="277">
        <v>27655.01</v>
      </c>
      <c r="E16" s="104">
        <v>2015</v>
      </c>
    </row>
    <row r="17" spans="2:5" x14ac:dyDescent="0.25">
      <c r="B17" s="102" t="s">
        <v>531</v>
      </c>
      <c r="C17" s="102" t="s">
        <v>539</v>
      </c>
      <c r="D17" s="277">
        <v>21978.560000000001</v>
      </c>
      <c r="E17" s="104">
        <v>2015</v>
      </c>
    </row>
    <row r="18" spans="2:5" x14ac:dyDescent="0.25">
      <c r="B18" s="102" t="s">
        <v>531</v>
      </c>
      <c r="C18" s="102" t="s">
        <v>540</v>
      </c>
      <c r="D18" s="277">
        <v>14606.25</v>
      </c>
      <c r="E18" s="104">
        <v>2015</v>
      </c>
    </row>
    <row r="19" spans="2:5" x14ac:dyDescent="0.25">
      <c r="B19" s="102" t="s">
        <v>531</v>
      </c>
      <c r="C19" s="102" t="s">
        <v>541</v>
      </c>
      <c r="D19" s="277">
        <v>15828.56</v>
      </c>
      <c r="E19" s="104">
        <v>2015</v>
      </c>
    </row>
    <row r="20" spans="2:5" x14ac:dyDescent="0.25">
      <c r="B20" s="102" t="s">
        <v>531</v>
      </c>
      <c r="C20" s="102" t="s">
        <v>542</v>
      </c>
      <c r="D20" s="277">
        <v>24569.25</v>
      </c>
      <c r="E20" s="104">
        <v>2015</v>
      </c>
    </row>
    <row r="21" spans="2:5" x14ac:dyDescent="0.25">
      <c r="B21" s="102" t="s">
        <v>531</v>
      </c>
      <c r="C21" s="102" t="s">
        <v>291</v>
      </c>
      <c r="D21" s="277">
        <v>26906.25</v>
      </c>
      <c r="E21" s="104">
        <v>2015</v>
      </c>
    </row>
    <row r="22" spans="2:5" x14ac:dyDescent="0.25">
      <c r="B22" s="102" t="s">
        <v>531</v>
      </c>
      <c r="C22" s="102" t="s">
        <v>543</v>
      </c>
      <c r="D22" s="277">
        <v>19218.75</v>
      </c>
      <c r="E22" s="104">
        <v>2015</v>
      </c>
    </row>
    <row r="23" spans="2:5" x14ac:dyDescent="0.25">
      <c r="B23" s="102" t="s">
        <v>544</v>
      </c>
      <c r="C23" s="102" t="s">
        <v>230</v>
      </c>
      <c r="D23" s="277">
        <v>49657.22</v>
      </c>
      <c r="E23" s="104">
        <v>2011</v>
      </c>
    </row>
    <row r="24" spans="2:5" x14ac:dyDescent="0.25">
      <c r="B24" s="102" t="s">
        <v>544</v>
      </c>
      <c r="C24" s="102" t="s">
        <v>541</v>
      </c>
      <c r="D24" s="277">
        <v>22466.880000000001</v>
      </c>
      <c r="E24" s="104">
        <v>2013</v>
      </c>
    </row>
    <row r="25" spans="2:5" x14ac:dyDescent="0.25">
      <c r="B25" s="102" t="s">
        <v>544</v>
      </c>
      <c r="C25" s="102" t="s">
        <v>534</v>
      </c>
      <c r="D25" s="277">
        <v>24245.85</v>
      </c>
      <c r="E25" s="104">
        <v>2013</v>
      </c>
    </row>
    <row r="26" spans="2:5" x14ac:dyDescent="0.25">
      <c r="B26" s="102" t="s">
        <v>544</v>
      </c>
      <c r="C26" s="102" t="s">
        <v>291</v>
      </c>
      <c r="D26" s="277">
        <v>22779.05</v>
      </c>
      <c r="E26" s="104">
        <v>2013</v>
      </c>
    </row>
    <row r="27" spans="2:5" x14ac:dyDescent="0.25">
      <c r="B27" s="102" t="s">
        <v>544</v>
      </c>
      <c r="C27" s="102" t="s">
        <v>290</v>
      </c>
      <c r="D27" s="277">
        <v>22779.05</v>
      </c>
      <c r="E27" s="104">
        <v>2013</v>
      </c>
    </row>
    <row r="28" spans="2:5" x14ac:dyDescent="0.25">
      <c r="B28" s="102" t="s">
        <v>544</v>
      </c>
      <c r="C28" s="102" t="s">
        <v>289</v>
      </c>
      <c r="D28" s="277">
        <v>23629.72</v>
      </c>
      <c r="E28" s="104">
        <v>2013</v>
      </c>
    </row>
    <row r="29" spans="2:5" x14ac:dyDescent="0.25">
      <c r="B29" s="102" t="s">
        <v>544</v>
      </c>
      <c r="C29" s="102" t="s">
        <v>540</v>
      </c>
      <c r="D29" s="277">
        <v>22760.85</v>
      </c>
      <c r="E29" s="104">
        <v>2013</v>
      </c>
    </row>
    <row r="30" spans="2:5" x14ac:dyDescent="0.25">
      <c r="B30" s="102" t="s">
        <v>544</v>
      </c>
      <c r="C30" s="102" t="s">
        <v>533</v>
      </c>
      <c r="D30" s="277">
        <v>23357.65</v>
      </c>
      <c r="E30" s="104">
        <v>2013</v>
      </c>
    </row>
    <row r="31" spans="2:5" x14ac:dyDescent="0.25">
      <c r="B31" s="102" t="s">
        <v>544</v>
      </c>
      <c r="C31" s="102" t="s">
        <v>297</v>
      </c>
      <c r="D31" s="277">
        <v>26096.61</v>
      </c>
      <c r="E31" s="104">
        <v>2013</v>
      </c>
    </row>
    <row r="32" spans="2:5" x14ac:dyDescent="0.25">
      <c r="B32" s="102" t="s">
        <v>545</v>
      </c>
      <c r="C32" s="102" t="s">
        <v>546</v>
      </c>
      <c r="D32" s="277">
        <v>24945.26</v>
      </c>
      <c r="E32" s="104">
        <v>2013</v>
      </c>
    </row>
    <row r="33" spans="2:5" x14ac:dyDescent="0.25">
      <c r="B33" s="102" t="s">
        <v>547</v>
      </c>
      <c r="C33" s="102" t="s">
        <v>548</v>
      </c>
      <c r="D33" s="277">
        <v>57033.01</v>
      </c>
      <c r="E33" s="104">
        <v>2015</v>
      </c>
    </row>
    <row r="34" spans="2:5" x14ac:dyDescent="0.25">
      <c r="B34" s="102" t="s">
        <v>549</v>
      </c>
      <c r="C34" s="102" t="s">
        <v>548</v>
      </c>
      <c r="D34" s="281">
        <v>2100</v>
      </c>
      <c r="E34" s="104">
        <v>2015</v>
      </c>
    </row>
    <row r="35" spans="2:5" x14ac:dyDescent="0.25">
      <c r="B35" s="103" t="s">
        <v>550</v>
      </c>
      <c r="C35" s="185" t="s">
        <v>488</v>
      </c>
      <c r="D35" s="278">
        <v>21000</v>
      </c>
      <c r="E35" s="104"/>
    </row>
    <row r="36" spans="2:5" x14ac:dyDescent="0.25">
      <c r="B36" s="103" t="s">
        <v>551</v>
      </c>
      <c r="C36" s="185" t="s">
        <v>552</v>
      </c>
      <c r="D36" s="278">
        <v>347455.12</v>
      </c>
      <c r="E36" s="104">
        <v>2007</v>
      </c>
    </row>
    <row r="37" spans="2:5" x14ac:dyDescent="0.25">
      <c r="B37" s="103" t="s">
        <v>553</v>
      </c>
      <c r="C37" s="185" t="s">
        <v>554</v>
      </c>
      <c r="D37" s="278">
        <v>155745.84</v>
      </c>
      <c r="E37" s="104">
        <v>2008</v>
      </c>
    </row>
    <row r="38" spans="2:5" x14ac:dyDescent="0.25">
      <c r="B38" s="102" t="s">
        <v>555</v>
      </c>
      <c r="C38" s="102" t="s">
        <v>554</v>
      </c>
      <c r="D38" s="277">
        <v>78143.56</v>
      </c>
      <c r="E38" s="104">
        <v>2008</v>
      </c>
    </row>
    <row r="39" spans="2:5" x14ac:dyDescent="0.25">
      <c r="B39" s="102" t="s">
        <v>556</v>
      </c>
      <c r="C39" s="102" t="s">
        <v>557</v>
      </c>
      <c r="D39" s="279">
        <v>1317278.6100000001</v>
      </c>
      <c r="E39" s="104">
        <v>2009</v>
      </c>
    </row>
    <row r="40" spans="2:5" x14ac:dyDescent="0.25">
      <c r="B40" s="102" t="s">
        <v>558</v>
      </c>
      <c r="C40" s="185" t="s">
        <v>559</v>
      </c>
      <c r="D40" s="277">
        <v>20000</v>
      </c>
      <c r="E40" s="104">
        <v>2010</v>
      </c>
    </row>
    <row r="41" spans="2:5" x14ac:dyDescent="0.25">
      <c r="B41" s="102" t="s">
        <v>560</v>
      </c>
      <c r="C41" s="102" t="s">
        <v>291</v>
      </c>
      <c r="D41" s="277">
        <v>30000</v>
      </c>
      <c r="E41" s="104">
        <v>2010</v>
      </c>
    </row>
    <row r="42" spans="2:5" x14ac:dyDescent="0.25">
      <c r="B42" s="102" t="s">
        <v>561</v>
      </c>
      <c r="C42" s="102" t="s">
        <v>292</v>
      </c>
      <c r="D42" s="277">
        <v>21396</v>
      </c>
      <c r="E42" s="104">
        <v>2009</v>
      </c>
    </row>
    <row r="43" spans="2:5" x14ac:dyDescent="0.25">
      <c r="B43" s="102" t="s">
        <v>562</v>
      </c>
      <c r="C43" s="102"/>
      <c r="D43" s="277">
        <v>21000</v>
      </c>
      <c r="E43" s="104">
        <v>2006</v>
      </c>
    </row>
    <row r="44" spans="2:5" x14ac:dyDescent="0.25">
      <c r="B44" s="102" t="s">
        <v>561</v>
      </c>
      <c r="C44" s="102" t="s">
        <v>297</v>
      </c>
      <c r="D44" s="277">
        <v>18910</v>
      </c>
      <c r="E44" s="104">
        <v>2010</v>
      </c>
    </row>
    <row r="45" spans="2:5" x14ac:dyDescent="0.25">
      <c r="B45" s="102" t="s">
        <v>563</v>
      </c>
      <c r="C45" s="102" t="s">
        <v>295</v>
      </c>
      <c r="D45" s="277">
        <v>15000</v>
      </c>
      <c r="E45" s="104">
        <v>2010</v>
      </c>
    </row>
    <row r="46" spans="2:5" x14ac:dyDescent="0.25">
      <c r="B46" s="102" t="s">
        <v>560</v>
      </c>
      <c r="C46" s="102" t="s">
        <v>293</v>
      </c>
      <c r="D46" s="277">
        <v>999301.84</v>
      </c>
      <c r="E46" s="104">
        <v>2009</v>
      </c>
    </row>
    <row r="47" spans="2:5" x14ac:dyDescent="0.25">
      <c r="B47" s="102" t="s">
        <v>564</v>
      </c>
      <c r="C47" s="102" t="s">
        <v>565</v>
      </c>
      <c r="D47" s="277">
        <v>15498.91</v>
      </c>
      <c r="E47" s="104">
        <v>2015</v>
      </c>
    </row>
    <row r="48" spans="2:5" x14ac:dyDescent="0.25">
      <c r="B48" s="102" t="s">
        <v>564</v>
      </c>
      <c r="C48" s="102" t="s">
        <v>565</v>
      </c>
      <c r="D48" s="277">
        <v>15498.91</v>
      </c>
      <c r="E48" s="104">
        <v>2015</v>
      </c>
    </row>
    <row r="49" spans="2:5" x14ac:dyDescent="0.25">
      <c r="B49" s="102" t="s">
        <v>564</v>
      </c>
      <c r="C49" s="102" t="s">
        <v>565</v>
      </c>
      <c r="D49" s="277">
        <v>15498.91</v>
      </c>
      <c r="E49" s="104">
        <v>2015</v>
      </c>
    </row>
    <row r="50" spans="2:5" x14ac:dyDescent="0.25">
      <c r="B50" s="102" t="s">
        <v>564</v>
      </c>
      <c r="C50" s="102" t="s">
        <v>565</v>
      </c>
      <c r="D50" s="277">
        <v>15498.91</v>
      </c>
      <c r="E50" s="104">
        <v>2015</v>
      </c>
    </row>
    <row r="51" spans="2:5" x14ac:dyDescent="0.25">
      <c r="B51" s="102" t="s">
        <v>688</v>
      </c>
      <c r="C51" s="102"/>
      <c r="D51" s="277">
        <v>84839.15</v>
      </c>
      <c r="E51" s="104">
        <v>2005</v>
      </c>
    </row>
    <row r="52" spans="2:5" x14ac:dyDescent="0.25">
      <c r="B52" s="102" t="s">
        <v>689</v>
      </c>
      <c r="C52" s="102" t="s">
        <v>297</v>
      </c>
      <c r="D52" s="277">
        <v>24953.200000000001</v>
      </c>
      <c r="E52" s="104">
        <v>2008</v>
      </c>
    </row>
    <row r="53" spans="2:5" x14ac:dyDescent="0.25">
      <c r="B53" s="102" t="s">
        <v>689</v>
      </c>
      <c r="C53" s="102" t="s">
        <v>230</v>
      </c>
      <c r="D53" s="277">
        <v>24953.200000000001</v>
      </c>
      <c r="E53" s="104">
        <v>2008</v>
      </c>
    </row>
    <row r="54" spans="2:5" x14ac:dyDescent="0.25">
      <c r="B54" s="102" t="s">
        <v>689</v>
      </c>
      <c r="C54" s="102" t="s">
        <v>690</v>
      </c>
      <c r="D54" s="277">
        <v>24953.200000000001</v>
      </c>
      <c r="E54" s="104">
        <v>2008</v>
      </c>
    </row>
    <row r="55" spans="2:5" x14ac:dyDescent="0.25">
      <c r="B55" s="102" t="s">
        <v>343</v>
      </c>
      <c r="C55" s="102" t="s">
        <v>292</v>
      </c>
      <c r="D55" s="277">
        <v>34953</v>
      </c>
      <c r="E55" s="104">
        <v>2010</v>
      </c>
    </row>
    <row r="56" spans="2:5" x14ac:dyDescent="0.25">
      <c r="B56" s="102" t="s">
        <v>343</v>
      </c>
      <c r="C56" s="102" t="s">
        <v>541</v>
      </c>
      <c r="D56" s="277">
        <v>34953</v>
      </c>
      <c r="E56" s="104">
        <v>2010</v>
      </c>
    </row>
    <row r="57" spans="2:5" x14ac:dyDescent="0.25">
      <c r="B57" s="282"/>
      <c r="C57" s="284" t="s">
        <v>3</v>
      </c>
      <c r="D57" s="285">
        <f>SUM(D4:D56)</f>
        <v>4144382.5900000012</v>
      </c>
      <c r="E57" s="283"/>
    </row>
    <row r="58" spans="2:5" x14ac:dyDescent="0.25">
      <c r="D58" s="280"/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GR 1 KŚT - BUDYNKI</vt:lpstr>
      <vt:lpstr>GR 2-8 KŚT</vt:lpstr>
      <vt:lpstr>EE</vt:lpstr>
      <vt:lpstr>wykaz budowli</vt:lpstr>
      <vt:lpstr>EE!Obszar_wydruku</vt:lpstr>
      <vt:lpstr>'GR 1 KŚT - BUDYNKI'!Obszar_wydruku</vt:lpstr>
      <vt:lpstr>'GR 2-8 KŚT'!Obszar_wydruku</vt:lpstr>
      <vt:lpstr>'wykaz budowli'!Obszar_wydruku</vt:lpstr>
      <vt:lpstr>'GR 1 KŚT - BUDYNKI'!Tytuły_wydruku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2015-11-18T08:29:48Z</dcterms:created>
  <dcterms:modified xsi:type="dcterms:W3CDTF">2015-12-03T13:49:55Z</dcterms:modified>
</cp:coreProperties>
</file>