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0730" windowHeight="11760"/>
  </bookViews>
  <sheets>
    <sheet name="GR 1 KŚT - BUDYNKI" sheetId="2" r:id="rId1"/>
    <sheet name="GR 2-8 KŚT" sheetId="1" r:id="rId2"/>
    <sheet name="EE" sheetId="3" r:id="rId3"/>
    <sheet name="wykaz budowli" sheetId="5" r:id="rId4"/>
  </sheets>
  <definedNames>
    <definedName name="_xlnm.Print_Area" localSheetId="2">EE!$A$1:$K$544</definedName>
    <definedName name="_xlnm.Print_Area" localSheetId="0">'GR 1 KŚT - BUDYNKI'!$A$1:$L$82</definedName>
    <definedName name="_xlnm.Print_Area" localSheetId="1">'GR 2-8 KŚT'!$A$1:$D$23</definedName>
    <definedName name="_xlnm.Print_Area" localSheetId="3">'wykaz budowli'!$B$1:$E$58</definedName>
    <definedName name="_xlnm.Print_Titles" localSheetId="0">'GR 1 KŚT - BUDYNKI'!$1:$1</definedName>
  </definedNames>
  <calcPr calcId="145621"/>
</workbook>
</file>

<file path=xl/calcChain.xml><?xml version="1.0" encoding="utf-8"?>
<calcChain xmlns="http://schemas.openxmlformats.org/spreadsheetml/2006/main">
  <c r="L91" i="2" l="1"/>
  <c r="L42" i="2" l="1"/>
  <c r="L48" i="2"/>
  <c r="I95" i="3" l="1"/>
  <c r="I550" i="3" l="1"/>
  <c r="I549" i="3"/>
  <c r="C4" i="1"/>
  <c r="C32" i="1"/>
  <c r="D57" i="5"/>
  <c r="D26" i="1" l="1"/>
  <c r="D27" i="1"/>
  <c r="D28" i="1"/>
  <c r="D29" i="1"/>
  <c r="D30" i="1"/>
  <c r="D31" i="1"/>
  <c r="I172" i="3" l="1"/>
  <c r="I171" i="3"/>
  <c r="I156" i="3" l="1"/>
  <c r="I155" i="3"/>
  <c r="I96" i="3"/>
  <c r="I533" i="3" l="1"/>
  <c r="I532" i="3"/>
  <c r="A533" i="3"/>
  <c r="A534" i="3" s="1"/>
  <c r="A535" i="3" s="1"/>
  <c r="A274" i="3" l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I274" i="3"/>
  <c r="I273" i="3"/>
  <c r="I191" i="3" l="1"/>
  <c r="I190" i="3"/>
  <c r="A191" i="3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D11" i="1"/>
  <c r="I538" i="3"/>
  <c r="I537" i="3"/>
  <c r="I519" i="3"/>
  <c r="I518" i="3"/>
  <c r="I510" i="3"/>
  <c r="I505" i="3"/>
  <c r="I504" i="3"/>
  <c r="I493" i="3"/>
  <c r="I492" i="3"/>
  <c r="I451" i="3"/>
  <c r="I450" i="3"/>
  <c r="I442" i="3"/>
  <c r="I405" i="3"/>
  <c r="I404" i="3"/>
  <c r="I376" i="3"/>
  <c r="I375" i="3"/>
  <c r="I322" i="3"/>
  <c r="I321" i="3"/>
  <c r="I249" i="3"/>
  <c r="I248" i="3"/>
  <c r="I184" i="3"/>
  <c r="I183" i="3"/>
  <c r="I118" i="3"/>
  <c r="I117" i="3"/>
  <c r="A538" i="3"/>
  <c r="A539" i="3" s="1"/>
  <c r="A540" i="3" s="1"/>
  <c r="A541" i="3" s="1"/>
  <c r="A542" i="3" s="1"/>
  <c r="A543" i="3" s="1"/>
  <c r="A405" i="3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B32" i="1"/>
  <c r="A505" i="3"/>
  <c r="A506" i="3" s="1"/>
  <c r="A507" i="3" s="1"/>
  <c r="A508" i="3" s="1"/>
  <c r="K63" i="2"/>
  <c r="K91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493" i="3"/>
  <c r="A494" i="3" s="1"/>
  <c r="A495" i="3" s="1"/>
  <c r="A496" i="3" s="1"/>
  <c r="A497" i="3" s="1"/>
  <c r="A498" i="3" s="1"/>
  <c r="A499" i="3" s="1"/>
  <c r="A500" i="3" s="1"/>
  <c r="A501" i="3" s="1"/>
  <c r="A502" i="3" s="1"/>
  <c r="A376" i="3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51" i="3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322" i="3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D24" i="1"/>
  <c r="D22" i="1"/>
  <c r="A519" i="3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D9" i="1"/>
  <c r="A118" i="3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249" i="3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D5" i="1"/>
  <c r="D6" i="1"/>
  <c r="D7" i="1"/>
  <c r="D10" i="1"/>
  <c r="D12" i="1"/>
  <c r="D13" i="1"/>
  <c r="D14" i="1"/>
  <c r="D15" i="1"/>
  <c r="D16" i="1"/>
  <c r="D17" i="1"/>
  <c r="D18" i="1"/>
  <c r="D19" i="1"/>
  <c r="D20" i="1"/>
  <c r="D21" i="1"/>
  <c r="D23" i="1"/>
  <c r="D4" i="1"/>
  <c r="D567" i="3" l="1"/>
  <c r="D568" i="3"/>
  <c r="D32" i="1"/>
</calcChain>
</file>

<file path=xl/sharedStrings.xml><?xml version="1.0" encoding="utf-8"?>
<sst xmlns="http://schemas.openxmlformats.org/spreadsheetml/2006/main" count="2009" uniqueCount="702">
  <si>
    <t>Załącznik nr 10 do SIWZ - Zestawienie wartości majątku (Gr.2-8 KŚT)</t>
  </si>
  <si>
    <t>Rok budowy</t>
  </si>
  <si>
    <t>Wartość budynku 
(WKB)</t>
  </si>
  <si>
    <t>RAZEM</t>
  </si>
  <si>
    <t xml:space="preserve">Lp. </t>
  </si>
  <si>
    <t>rok produkcji</t>
  </si>
  <si>
    <t>rodzaj sprzętu</t>
  </si>
  <si>
    <t>wartość 
(kwotowo w PLN)</t>
  </si>
  <si>
    <t>sprzęt stacjonarny -SS
sprzęt przenośny - SP</t>
  </si>
  <si>
    <t>Lp.</t>
  </si>
  <si>
    <t>wartość ksiegowa brutto - WKB
wartość  odtworzeniowa - WO</t>
  </si>
  <si>
    <t>Powierzchnia całk. [m2]</t>
  </si>
  <si>
    <t>Powierzchnia użytk. [m2]</t>
  </si>
  <si>
    <t>Przeznaczenie budynku</t>
  </si>
  <si>
    <t>Adres</t>
  </si>
  <si>
    <t>Czy budynek jest zabytkiem lub ma charakter zabytkowy?</t>
  </si>
  <si>
    <t>JEDNOSTKA</t>
  </si>
  <si>
    <t>Grupa 3-8 kśt- Maszyny, urządzenia 
i wyposażenie</t>
  </si>
  <si>
    <t>Grupa 2 kśt- Budowle</t>
  </si>
  <si>
    <t>Urząd Miejski w Nowym Tomyślu</t>
  </si>
  <si>
    <t>Miejska i Powiatowa Biblioteka Publiczna</t>
  </si>
  <si>
    <t>Nowotomyski Ośrodek Kultury</t>
  </si>
  <si>
    <t>Ośrodek Oświaty i Sportu</t>
  </si>
  <si>
    <t>Ośrodek Pomocy Społecznej</t>
  </si>
  <si>
    <t>Park Miejski</t>
  </si>
  <si>
    <t>Żłobek „Złoty Promyk”</t>
  </si>
  <si>
    <t>Gimnazjum w Nowym Tomyślu</t>
  </si>
  <si>
    <t>Gimnazjum w Borui Kościelnej</t>
  </si>
  <si>
    <t>Szkoła Podstawowa nr 1</t>
  </si>
  <si>
    <t>Szkoła Podstawowa nr 2</t>
  </si>
  <si>
    <t>Szkoła Podstawowa w Borui Kościelnej</t>
  </si>
  <si>
    <t>Zespół Przedszkolno-Szkolno-Gimnazjalny w Bukowcu</t>
  </si>
  <si>
    <t>Szkoła Podstawowa w Jastrzębsku Starym</t>
  </si>
  <si>
    <t>Szkoła Podstawowa w Sątopach</t>
  </si>
  <si>
    <t>Szkoła Podstawowa w Wytomyślu</t>
  </si>
  <si>
    <t>Przedszkole nr 1 w Nowym Tomyślu</t>
  </si>
  <si>
    <t>Przedszkole nr 2 w Nowym Tomyślu</t>
  </si>
  <si>
    <t>Przedszkole nr 3 w Nowym  Tomyślu</t>
  </si>
  <si>
    <t>Przedszkole nr 4 w Nowym Tomyślu</t>
  </si>
  <si>
    <t>Przedszkole nr 5 w Nowym Tomyślu</t>
  </si>
  <si>
    <t>Przedszkole nr 4 w Nowym  Tomyślu</t>
  </si>
  <si>
    <t>Przedszkole nr 5 w Nowym  Tomyślu</t>
  </si>
  <si>
    <t>ul. Szkolna 14 Boruja Kościelna
64-300 Nowy Tomyśl</t>
  </si>
  <si>
    <t>użyteczności publicznej</t>
  </si>
  <si>
    <t>nie</t>
  </si>
  <si>
    <t>zestaw multimedialny- system bliskiej projekcji SCP712 (tablica interaktywna DB578, projektor SCP712, moduł ze złaczami do sys.SCP712, sys. Do podwieszania projektora SCP712 z głośnikami)</t>
  </si>
  <si>
    <t>WKB</t>
  </si>
  <si>
    <t>SS</t>
  </si>
  <si>
    <t>zestaw multimedialny- system bliskiej projekcji SCP712 (tablica interaktywna P3 TRS1710SZmoduł interaktywny iBoard, podwieszenie z głośnikami 3M, projektor SCP 716 3M, moduł złącz do systemu SCP 3M)</t>
  </si>
  <si>
    <t>Kopiarka Sharp AR 5623DG</t>
  </si>
  <si>
    <t>Laptop – Acer EX-5635z-2GB 452G32 MNKK</t>
  </si>
  <si>
    <t>SP</t>
  </si>
  <si>
    <t>Drukarka HP LaserJet P 1102W</t>
  </si>
  <si>
    <t xml:space="preserve">Zestaw komputerowy </t>
  </si>
  <si>
    <t>Zestaw komputerowy szt.2</t>
  </si>
  <si>
    <t>Monitor LG LCD LED 18” E1951S-bn</t>
  </si>
  <si>
    <t>komputer z oprogramowaniem Windows 2007</t>
  </si>
  <si>
    <t>komputer multimedialny z monitorem i oprogramowaniem szt.6</t>
  </si>
  <si>
    <t>zewnętrzna nagrywarka płyt CD</t>
  </si>
  <si>
    <t>Zewnętrzny dysk Adata 500 GB HV610 USB 3.0</t>
  </si>
  <si>
    <t>laptop R500A-BH710CB i7-3630QM/ 15,6'/8/750</t>
  </si>
  <si>
    <t>drukarka HP Officejet Pro 8600 WiFi</t>
  </si>
  <si>
    <t>Kamera JVC GZ -HM650</t>
  </si>
  <si>
    <t xml:space="preserve">Projektor multimedialny Benq ref </t>
  </si>
  <si>
    <t>Dyktafon Olympus WS-760M czarny</t>
  </si>
  <si>
    <t>Zewnętrzny Dysk Verbatim 2,05” 500GB 53002</t>
  </si>
  <si>
    <t>urządzenia do monitoringu szkoły –rejestrator IP HikVision DS-7616HI-ST</t>
  </si>
  <si>
    <t>urządzenia do monitoringu szkoły – dysk Seagate ST1000DM003 1TB</t>
  </si>
  <si>
    <t>Mikrofony – Shure SM58 SE</t>
  </si>
  <si>
    <t>mikrofon bezprzewodowy SHURE BLX14E/P31</t>
  </si>
  <si>
    <t xml:space="preserve">Nowotomyski Ośrodek Kultury </t>
  </si>
  <si>
    <t xml:space="preserve">Działalność Kulturalna  </t>
  </si>
  <si>
    <t>Wiejski Dom Kultury - Boruja Kościelna</t>
  </si>
  <si>
    <t xml:space="preserve">Konsola cyfrowa </t>
  </si>
  <si>
    <t>Drukarka Epson Stylus</t>
  </si>
  <si>
    <t xml:space="preserve">Ploter tnący </t>
  </si>
  <si>
    <t>Kolumny głośnikowe QSC HPN</t>
  </si>
  <si>
    <t xml:space="preserve">Komputer </t>
  </si>
  <si>
    <t>Odtwarzacz</t>
  </si>
  <si>
    <t xml:space="preserve">Zestaw Aktywny RCF 422 </t>
  </si>
  <si>
    <t xml:space="preserve">Mikser Yamaha MG 166 Z </t>
  </si>
  <si>
    <t>Telewizor SAMSUNG PS50C 530</t>
  </si>
  <si>
    <t xml:space="preserve">Konsola XBOX 360 4GB </t>
  </si>
  <si>
    <t>Kopiarka SHARP MX 23104 SP</t>
  </si>
  <si>
    <t xml:space="preserve">Zestaw Głośnikowy Aktywny </t>
  </si>
  <si>
    <t xml:space="preserve">Zestaw Głosnikowy DASAUDIO </t>
  </si>
  <si>
    <t xml:space="preserve">Komputer ARCOM PROF. </t>
  </si>
  <si>
    <t>Mikrofon CMG 75 + statyw</t>
  </si>
  <si>
    <t>Drukarka HP PRO 8100</t>
  </si>
  <si>
    <t>Komputer Dell Ins 3847</t>
  </si>
  <si>
    <t>Monitor odsłuch 2 sztuki</t>
  </si>
  <si>
    <t>Głośniki do projekcji Audio A7X 2 sztuki</t>
  </si>
  <si>
    <t>Zestaw głośników HK audio 2sztuki</t>
  </si>
  <si>
    <t>Moitor aktywny HK audio  4 sztuki</t>
  </si>
  <si>
    <t>Laptop</t>
  </si>
  <si>
    <t>Aparat fotograficzny NIKON</t>
  </si>
  <si>
    <t>Notebook DELL Inspiron 17 R</t>
  </si>
  <si>
    <t>Projektor Panasonic PT VX400E</t>
  </si>
  <si>
    <t xml:space="preserve">Notebook SONY VAIO </t>
  </si>
  <si>
    <t>Projektor EPSON EB-W18 + Ekran</t>
  </si>
  <si>
    <t xml:space="preserve">EUPHONIUM - Yamaha YEP 621 S </t>
  </si>
  <si>
    <t xml:space="preserve">Gitara - Yamaha APX 1200 </t>
  </si>
  <si>
    <t xml:space="preserve">Kasa Fiskalna </t>
  </si>
  <si>
    <t>ul. Topolowa 11</t>
  </si>
  <si>
    <t>Administracyjno-socjalne</t>
  </si>
  <si>
    <t>małpiarnia I</t>
  </si>
  <si>
    <t>małpiarnia II</t>
  </si>
  <si>
    <t>ptaszarnia</t>
  </si>
  <si>
    <t>portiernia</t>
  </si>
  <si>
    <t>Komputer intel Core i3</t>
  </si>
  <si>
    <t>Laptop  Lenovo</t>
  </si>
  <si>
    <t>Laptop HP</t>
  </si>
  <si>
    <t>Laptop EeePC</t>
  </si>
  <si>
    <t>HP color laser jet</t>
  </si>
  <si>
    <t xml:space="preserve">Hp drukarka </t>
  </si>
  <si>
    <t>Barteckiego 5</t>
  </si>
  <si>
    <t>przedszkole</t>
  </si>
  <si>
    <t>Powstańców WLKP 25 Stary tomyśl</t>
  </si>
  <si>
    <t>ok. 1940</t>
  </si>
  <si>
    <t>tel/fax</t>
  </si>
  <si>
    <t>drukarka Samsung</t>
  </si>
  <si>
    <t>Monitor Asus</t>
  </si>
  <si>
    <t>Drukarka HP laser Je</t>
  </si>
  <si>
    <t>laptop HPCQ</t>
  </si>
  <si>
    <t>LAMINATOR</t>
  </si>
  <si>
    <t>DRUKARKA</t>
  </si>
  <si>
    <t>ZESTAW KOMPUTEROWY</t>
  </si>
  <si>
    <t xml:space="preserve">DRUKARKA </t>
  </si>
  <si>
    <t xml:space="preserve">ZESTAW KOMPUTEROWY Z MONITOREM </t>
  </si>
  <si>
    <t xml:space="preserve">Monitor LCD Samsung </t>
  </si>
  <si>
    <t>Projektor Sony UPL EX 5</t>
  </si>
  <si>
    <t>Drukarka HP Laser Jet P 1005</t>
  </si>
  <si>
    <t>Drukarka HP  INK Adwantage</t>
  </si>
  <si>
    <t>Drukarka HP Desk Jet Adwantage</t>
  </si>
  <si>
    <t xml:space="preserve">Projektor SOLAR 250 </t>
  </si>
  <si>
    <t xml:space="preserve">Laptop Notebook ASUS </t>
  </si>
  <si>
    <t>Radiomagnetofon JVCRC-E 2578</t>
  </si>
  <si>
    <t>Radiomagnetofon CFD 507</t>
  </si>
  <si>
    <t>Radiomagnetofon PHILIPS RMAZ 3831</t>
  </si>
  <si>
    <t>Apart cyfrowy Panasonic TZ 4</t>
  </si>
  <si>
    <t>Apart cyfrowy Canon IXUS 160</t>
  </si>
  <si>
    <t>ul. Nowa 23, 64-300 Nowy Tomyśl</t>
  </si>
  <si>
    <t>Budynek przedszkolny</t>
  </si>
  <si>
    <t>Kserokopiarka SHARP</t>
  </si>
  <si>
    <t>Zestaw monitoringu APER</t>
  </si>
  <si>
    <t>Zestaw komputerowy ADAX</t>
  </si>
  <si>
    <t>Zestaw nagłośnieniowy SEKAKU</t>
  </si>
  <si>
    <t>Laptop HP ProBook 4540s</t>
  </si>
  <si>
    <t>Kolumna ST 100 LCDK</t>
  </si>
  <si>
    <t>Projektor OPTOMA</t>
  </si>
  <si>
    <t>ul.3-go Stycznia 12</t>
  </si>
  <si>
    <t>budynek szkolny</t>
  </si>
  <si>
    <t>hala sportowa</t>
  </si>
  <si>
    <t>Monitor LEDLG</t>
  </si>
  <si>
    <t>Komputer Adax (5szt.)</t>
  </si>
  <si>
    <t>Monitor LG Flatron</t>
  </si>
  <si>
    <t>Zestaw komputerowy</t>
  </si>
  <si>
    <t>Komputer Dell 760 Tower (16szt.)</t>
  </si>
  <si>
    <t>Monitor Dell LCD19"(16szt.)</t>
  </si>
  <si>
    <t>Telefon Panasonic</t>
  </si>
  <si>
    <t>UPS-Ever Duo</t>
  </si>
  <si>
    <t>Tablice multimedialne (2szt)</t>
  </si>
  <si>
    <t>Ekran podwieszany</t>
  </si>
  <si>
    <t>Tablica multimedialna</t>
  </si>
  <si>
    <t>Ekran AVTek</t>
  </si>
  <si>
    <t>Niszczarka Tarnantor</t>
  </si>
  <si>
    <t>Kserokopiarka Sharp</t>
  </si>
  <si>
    <t>Drukarka HP 3525</t>
  </si>
  <si>
    <t>Urządzenie wielofunkcyjne</t>
  </si>
  <si>
    <t>Wieża Pionier</t>
  </si>
  <si>
    <t>Głośniki Genius</t>
  </si>
  <si>
    <t>Kolumna głośnikowa (2szt.)</t>
  </si>
  <si>
    <t>Czytnik kodów kreskowych</t>
  </si>
  <si>
    <t>Telewizor Samsung</t>
  </si>
  <si>
    <t>Odtwarzacz Blu-Ray</t>
  </si>
  <si>
    <t>Dysk Seagate</t>
  </si>
  <si>
    <t>Presenter R400</t>
  </si>
  <si>
    <t>Notebook Asus (4szt.)</t>
  </si>
  <si>
    <t>Laptop Asus</t>
  </si>
  <si>
    <t>Aparat fot.Canon</t>
  </si>
  <si>
    <t>Laptop Hp 15</t>
  </si>
  <si>
    <t>Projektor Benq</t>
  </si>
  <si>
    <t>Projektor multimedialny</t>
  </si>
  <si>
    <t>Projektor Benq (2szt)</t>
  </si>
  <si>
    <t>Projektor Acer</t>
  </si>
  <si>
    <t>Projektor MRJGC11</t>
  </si>
  <si>
    <t>Mikser foniczny</t>
  </si>
  <si>
    <t>Mikrofon b/p</t>
  </si>
  <si>
    <t>Magnetofon Philips</t>
  </si>
  <si>
    <t>Radiomagnetofon (2szt.)</t>
  </si>
  <si>
    <t>Projektor</t>
  </si>
  <si>
    <t>Projektor Optima</t>
  </si>
  <si>
    <t>Projektor NECVE</t>
  </si>
  <si>
    <t>Projektor NEC (5szt)</t>
  </si>
  <si>
    <t>Projektor NEC</t>
  </si>
  <si>
    <t>Apple Ipad 16GB(14szt)</t>
  </si>
  <si>
    <t>Aplle iPad 32GB</t>
  </si>
  <si>
    <t>Głośniki Genius(5szt)</t>
  </si>
  <si>
    <t>Projektor NEC(5szt)</t>
  </si>
  <si>
    <t>Laptop Lenovo B-50-70(5szt)</t>
  </si>
  <si>
    <t>Szkoła</t>
  </si>
  <si>
    <t>tak</t>
  </si>
  <si>
    <t>Sątopy, ul.Szkolna 3
64-300 Nowy Tomyśl</t>
  </si>
  <si>
    <t xml:space="preserve">monitor LG19'' </t>
  </si>
  <si>
    <t>monitor Benq 23''</t>
  </si>
  <si>
    <t>telewizor SAMSUNG 32''</t>
  </si>
  <si>
    <t>PQI Dysk HDD2,5 H567V 640GB USB</t>
  </si>
  <si>
    <t>Ruter Cisco RV-110 W-E</t>
  </si>
  <si>
    <t>Tablica Smart Board</t>
  </si>
  <si>
    <t>telewizor Grundig LED22''</t>
  </si>
  <si>
    <t>Switch rack TP-Link</t>
  </si>
  <si>
    <t xml:space="preserve">komputer </t>
  </si>
  <si>
    <t>telewizor LG</t>
  </si>
  <si>
    <t>telewizor Samsung LED</t>
  </si>
  <si>
    <t>Tablica multimedialna z projektorem</t>
  </si>
  <si>
    <t>drukarka HP Pro 8600</t>
  </si>
  <si>
    <t>kopiarka canonIR 2520</t>
  </si>
  <si>
    <t>Tablica myBoard 84''</t>
  </si>
  <si>
    <t>Projektor Epson EB-520</t>
  </si>
  <si>
    <t xml:space="preserve">Komputer Lenovo </t>
  </si>
  <si>
    <t>Komputer Lenovo</t>
  </si>
  <si>
    <t>Monitor</t>
  </si>
  <si>
    <t>odtwarzacz PANASONIK</t>
  </si>
  <si>
    <t>laptop ASUS Ver A7F</t>
  </si>
  <si>
    <t>odtwarzacz DVD SV640</t>
  </si>
  <si>
    <t>BENQ Dataprojektor MS 612 ST</t>
  </si>
  <si>
    <t>Wzmacniacz miksujący</t>
  </si>
  <si>
    <t>Laptop SONY</t>
  </si>
  <si>
    <t>kamera SAMSUNG</t>
  </si>
  <si>
    <t>Wieża Philips</t>
  </si>
  <si>
    <t>Boruja Kościelna</t>
  </si>
  <si>
    <t>szkoła</t>
  </si>
  <si>
    <t>rozbudowa świetlica+biblioteka</t>
  </si>
  <si>
    <t>serwer komputerowy</t>
  </si>
  <si>
    <t>laptop Asus</t>
  </si>
  <si>
    <t>komputer Adax D5700</t>
  </si>
  <si>
    <t>komputer multimedialny</t>
  </si>
  <si>
    <t>komputer Esprimo P400 szt2</t>
  </si>
  <si>
    <t>zestaw komputerowy szt.2</t>
  </si>
  <si>
    <t>laptop toshiba</t>
  </si>
  <si>
    <t>laptop DELL</t>
  </si>
  <si>
    <t>ODT</t>
  </si>
  <si>
    <t>tablica interaktywna</t>
  </si>
  <si>
    <t>monitoring -rejestrator cyfrowy +kamery</t>
  </si>
  <si>
    <t>telewizor Samsung</t>
  </si>
  <si>
    <t>projektor Benq</t>
  </si>
  <si>
    <t>projektor Epson</t>
  </si>
  <si>
    <t>ekran ręczny Rollo</t>
  </si>
  <si>
    <t>ekran elektryczny 180x180</t>
  </si>
  <si>
    <t>projektor ACER</t>
  </si>
  <si>
    <t>tablica interaktywna+projektor</t>
  </si>
  <si>
    <t>power mikser</t>
  </si>
  <si>
    <t>drukarka color Brother</t>
  </si>
  <si>
    <t>tablet think 3 sztuki</t>
  </si>
  <si>
    <t>monitor LCD 18,5" 2 sztuki</t>
  </si>
  <si>
    <t>monitor Asus 19" 2sztuki</t>
  </si>
  <si>
    <t>tablica interaktywna Eksprit Multi 2 sztuki</t>
  </si>
  <si>
    <t>laptop DELL 2 sztuki</t>
  </si>
  <si>
    <t>komputer Akhter 4 sztuki</t>
  </si>
  <si>
    <t>zestaw komputerowy +monitor  4 sztuki</t>
  </si>
  <si>
    <t>Jastrzębsko Stare; Plac Kościelny 6</t>
  </si>
  <si>
    <t>1900/1998</t>
  </si>
  <si>
    <t>tablica multimedialna</t>
  </si>
  <si>
    <t>komputer</t>
  </si>
  <si>
    <t>serwer Multipoint</t>
  </si>
  <si>
    <t>Projektor ACER</t>
  </si>
  <si>
    <t>Terminal</t>
  </si>
  <si>
    <t>Wytomyśl, ul. Szkolna 18</t>
  </si>
  <si>
    <t>budynek szkoły</t>
  </si>
  <si>
    <t>ok.1901</t>
  </si>
  <si>
    <t>opieka konserwatorska</t>
  </si>
  <si>
    <t>2 zestawy komuterowe  Profi AD 2700</t>
  </si>
  <si>
    <t>1 zestaw komuterowy Profi Ad 2700</t>
  </si>
  <si>
    <t>8 zestawów komuterowych   Profi AD 2700</t>
  </si>
  <si>
    <t>drukarka Samsung SCX-3405F</t>
  </si>
  <si>
    <t>tablica multimedialna Interwrite Dualboard 1279+projektor+głośniki</t>
  </si>
  <si>
    <t>Laptop Tochiba</t>
  </si>
  <si>
    <t>nagłośnienie Samd Box</t>
  </si>
  <si>
    <t>2 radioodtwarzacze BOOMBOX Bl</t>
  </si>
  <si>
    <t>budynek Urzędu Miejskiego</t>
  </si>
  <si>
    <t>świetlica socjoterapeutyczna</t>
  </si>
  <si>
    <t>świetlica wiejska</t>
  </si>
  <si>
    <t>strzelnica</t>
  </si>
  <si>
    <t>budynki zoo</t>
  </si>
  <si>
    <t>budynek gospodarczy</t>
  </si>
  <si>
    <t>kontener boisko sportowe</t>
  </si>
  <si>
    <t>budynek sanitarno-szatniowy</t>
  </si>
  <si>
    <t>pawilon sportowy</t>
  </si>
  <si>
    <t>ul. Poznańska 33 64-300 Nowy Tomyśl</t>
  </si>
  <si>
    <t>Jastrzębsko Stare</t>
  </si>
  <si>
    <t>Sątopy</t>
  </si>
  <si>
    <t>Wytomyśl,</t>
  </si>
  <si>
    <t>Sękowo</t>
  </si>
  <si>
    <t>PkiW Nowy Tomyśl</t>
  </si>
  <si>
    <t>świetlica Przyłęk (drewniany)</t>
  </si>
  <si>
    <t>Nowy Tomyśl (Gimnazjum)</t>
  </si>
  <si>
    <t>teren gminy Nowy Tomyśl</t>
  </si>
  <si>
    <t>Bukowiec</t>
  </si>
  <si>
    <t>1999-2013</t>
  </si>
  <si>
    <t>PC ADAX Delta</t>
  </si>
  <si>
    <t>serwer</t>
  </si>
  <si>
    <t>cyfrowe urządzenie wielof</t>
  </si>
  <si>
    <t>SERWER</t>
  </si>
  <si>
    <t>Qnap TS-Dysk WD</t>
  </si>
  <si>
    <t>zestaw komp nr 54</t>
  </si>
  <si>
    <t>drukarka Canon</t>
  </si>
  <si>
    <t>monitor Asus</t>
  </si>
  <si>
    <t>drukarka oki</t>
  </si>
  <si>
    <t>urządzenie teletransmisji bezprzewodowej-zestaw</t>
  </si>
  <si>
    <t>macierz dyskowa</t>
  </si>
  <si>
    <t>kopiarka Sharp</t>
  </si>
  <si>
    <t>monitor Samsung</t>
  </si>
  <si>
    <t>monitor Philips</t>
  </si>
  <si>
    <t>komputer PC Adax</t>
  </si>
  <si>
    <t>komputer Adax Alfa</t>
  </si>
  <si>
    <t>Kopiarka-drukarka-skaner Sharp MX-3140N</t>
  </si>
  <si>
    <t>komputer Adax Delta</t>
  </si>
  <si>
    <t>Komputer Adax Delta</t>
  </si>
  <si>
    <t>drukarka HP</t>
  </si>
  <si>
    <t>drukarka Lexmark</t>
  </si>
  <si>
    <t>dysk przenośny</t>
  </si>
  <si>
    <t>drukarka kyocera</t>
  </si>
  <si>
    <t>komputer PC</t>
  </si>
  <si>
    <t>monitor</t>
  </si>
  <si>
    <t>notebook</t>
  </si>
  <si>
    <t>notebook Toshiba</t>
  </si>
  <si>
    <t>laptop Dell</t>
  </si>
  <si>
    <t>aparat cyfrowy</t>
  </si>
  <si>
    <t>kamera Aper</t>
  </si>
  <si>
    <t>dysk twardy ADATA</t>
  </si>
  <si>
    <t>laptop HP ProBook</t>
  </si>
  <si>
    <t>notebook HP 450</t>
  </si>
  <si>
    <t>notebook Lenovo</t>
  </si>
  <si>
    <t>dysk Scagate</t>
  </si>
  <si>
    <t>szafa, router,switch,UPS 14 szt x 3.691,23 zl</t>
  </si>
  <si>
    <t>wyposażenie serwerowni</t>
  </si>
  <si>
    <t>Multi – service-routery 6 szt x 105.927,19 zł</t>
  </si>
  <si>
    <t>sprzęt radio-transmisyjny 6 masztów x 164.068,68 zł</t>
  </si>
  <si>
    <t>2014/2015</t>
  </si>
  <si>
    <t>zestaw monitorujący</t>
  </si>
  <si>
    <t>zestaw monitoringu</t>
  </si>
  <si>
    <t>monitoring wizyjny</t>
  </si>
  <si>
    <t>monitoring Nowy Tomyśl</t>
  </si>
  <si>
    <t>maszt fotoradaru</t>
  </si>
  <si>
    <t>2004/2007</t>
  </si>
  <si>
    <t>2013/2014</t>
  </si>
  <si>
    <t>Bukowiec ul. Kościelna 75</t>
  </si>
  <si>
    <t>Budynek szkolny (stary)</t>
  </si>
  <si>
    <t>Budynek szkolny (nowy)</t>
  </si>
  <si>
    <t>Budynek gospodarczy</t>
  </si>
  <si>
    <t>Kotłownia</t>
  </si>
  <si>
    <t>brak</t>
  </si>
  <si>
    <t>Monitor HP PAVILON V220</t>
  </si>
  <si>
    <t>Zestaw komputerowy z oprogramowaniem Intel Inside</t>
  </si>
  <si>
    <t>Tablica Touch Board2078</t>
  </si>
  <si>
    <t>Niszczarka HSM</t>
  </si>
  <si>
    <t xml:space="preserve">Notebook Toshiba  C660 - 1 NG MIG LCD - 15,6 </t>
  </si>
  <si>
    <t>Notebook Toshiba  L750 – E1</t>
  </si>
  <si>
    <t>Aparat Nikon COOLPIX S3100S</t>
  </si>
  <si>
    <t>Notebook Samsung NP350V5C-A03PL</t>
  </si>
  <si>
    <t>Notebook Samsunng NP305E5A-S03L</t>
  </si>
  <si>
    <t>Notebook Samsung NP355E5C-S02PL</t>
  </si>
  <si>
    <t>Notebook HP 4740S i5</t>
  </si>
  <si>
    <t>Notebook Toshiba C50-A -15H</t>
  </si>
  <si>
    <t>Noteboo DEL INSPIRON 15 - 3521</t>
  </si>
  <si>
    <t>Aparat NICON L820</t>
  </si>
  <si>
    <t>Projektor BENQ W710ST.</t>
  </si>
  <si>
    <t>Ekran ręczny ROLLO KRYSTAL LUX</t>
  </si>
  <si>
    <t>Projektor Epson EB-X 11 EDU</t>
  </si>
  <si>
    <t>Projektor Epson EB 420 EDU</t>
  </si>
  <si>
    <t>Projektor SONY VPL - EX246</t>
  </si>
  <si>
    <t>Projektor BENQ MS 616ST</t>
  </si>
  <si>
    <t xml:space="preserve">Radiomagnetofon SONY </t>
  </si>
  <si>
    <t>Radiomagnetofon GRUNDIG RRCD 3720</t>
  </si>
  <si>
    <t>Radiomagnetofon PHIL 780/12</t>
  </si>
  <si>
    <t>Radiomagnetofon PHIL 787/12</t>
  </si>
  <si>
    <t>BUDYNEK UŻYTECZNOSCI PUBLICZNEJ</t>
  </si>
  <si>
    <t>Zestaw bezprzewodowy 2 sztuki</t>
  </si>
  <si>
    <t>Os. Północ 25, 64-300 Nowy Tomyśl</t>
  </si>
  <si>
    <t>Hala Sportowa</t>
  </si>
  <si>
    <t>wiata rowerowa</t>
  </si>
  <si>
    <t>Notebook ASUS U33JC-RX054V</t>
  </si>
  <si>
    <t>Telewizor LG 42LD650</t>
  </si>
  <si>
    <t>Notebook</t>
  </si>
  <si>
    <t>Projektor Hitachi CP-D10EXT i uchwyty mocujące</t>
  </si>
  <si>
    <t>Zestaw Projektor Hitachi i Tablica Interaktywna Smart Board</t>
  </si>
  <si>
    <t>iPady 2 Apple 16GB-26 szt</t>
  </si>
  <si>
    <t>iPady 2 Apple 32GB-20 szt</t>
  </si>
  <si>
    <t xml:space="preserve"> Zestaw Ekran i projektor</t>
  </si>
  <si>
    <t>Sprzęt komp. MERU MN-Ap310 Acces Point</t>
  </si>
  <si>
    <t>Tablica interaktywna SamrtBoard 680</t>
  </si>
  <si>
    <t>Projektory Hitachi z uchwytami-3 szt</t>
  </si>
  <si>
    <t>Słuchawki z mikrofonami</t>
  </si>
  <si>
    <t>Projektory -2szt.</t>
  </si>
  <si>
    <t>Komputery-5 szt.</t>
  </si>
  <si>
    <t>Meru i Cisco</t>
  </si>
  <si>
    <t>iPad Apple 32 GB</t>
  </si>
  <si>
    <t>iPady Apple 32 GB-9 szt</t>
  </si>
  <si>
    <t>Kufer na iPady</t>
  </si>
  <si>
    <t>zestaw tablica +projektor + uchwyt</t>
  </si>
  <si>
    <t>iPady Apple 16GB-2 szt.</t>
  </si>
  <si>
    <t>iPady Apple 16GB-5 szt.</t>
  </si>
  <si>
    <t>wzmacniacz stereo Denon + 4 szt kolumny</t>
  </si>
  <si>
    <t>Apple iMac 21,5"</t>
  </si>
  <si>
    <t>Mikser fonii i zest.bezprz.</t>
  </si>
  <si>
    <t>iPady Apple 16GB-24 szt.</t>
  </si>
  <si>
    <t>iPady Apple -8 szt.</t>
  </si>
  <si>
    <t>słuchawki z mikrofonami</t>
  </si>
  <si>
    <t>kolumny muzyczne</t>
  </si>
  <si>
    <t>Projektor Sony</t>
  </si>
  <si>
    <t>ładowarka do iPadów</t>
  </si>
  <si>
    <t>zest.Tablica Interwrite dualboard 1279+ projektor Sony+głośniki</t>
  </si>
  <si>
    <t>iPady Apple mini 16GB-13 szt.</t>
  </si>
  <si>
    <t>zestaw Tablica SmartBoard 680+Projektor Hitachi+głośniki+zest.przyłączeniowy</t>
  </si>
  <si>
    <t>Cisco, Infosec-komp.</t>
  </si>
  <si>
    <t>iPady Apple Air 32-2 szt.</t>
  </si>
  <si>
    <t>iPad Apple Air 128</t>
  </si>
  <si>
    <t>Mikroskopy elektroniczne Biolux-11 szt.</t>
  </si>
  <si>
    <t>zestaw zasilający do mikroskopu</t>
  </si>
  <si>
    <t>stacja ładujaca do ipadów</t>
  </si>
  <si>
    <t>iPady Apple Air 32-6 szt.</t>
  </si>
  <si>
    <t>Apple iMac 21,5" 8GB-7 szt.</t>
  </si>
  <si>
    <t>iPad Apple Air 2 64 GB</t>
  </si>
  <si>
    <t>Apple iMac 21,5" 8GB-4 szt.</t>
  </si>
  <si>
    <t>komputer i monitory-5szt.</t>
  </si>
  <si>
    <t>iPady Apple Air 32-11 szt.</t>
  </si>
  <si>
    <t>Apple iMac 21,5" 2GB-4 szt.</t>
  </si>
  <si>
    <t>Urządzenie bezpieczeństwa Router CR100</t>
  </si>
  <si>
    <t>System kontroli dostępu</t>
  </si>
  <si>
    <t>Elektroniczna tablica wyników sportowych</t>
  </si>
  <si>
    <t>Laptopy ASUS</t>
  </si>
  <si>
    <t>iPady-16 szt</t>
  </si>
  <si>
    <t>Monitoring</t>
  </si>
  <si>
    <t>Meru AP310</t>
  </si>
  <si>
    <t>ul. Wierzbowa 1, Nowy Tomyśl</t>
  </si>
  <si>
    <t>sala gimnastyczna nowa, dwie sale lekcyjne (dobudówka)</t>
  </si>
  <si>
    <t>kolumna estradowa Q1202+wzm.380W</t>
  </si>
  <si>
    <t>drukarka HP LaserJet 1215</t>
  </si>
  <si>
    <t>laptop Toshiba Satelite L300-2c7</t>
  </si>
  <si>
    <t>tablica Mobilna MOBI View IP501</t>
  </si>
  <si>
    <t>zestaw komputerowy z monitorem DELL OptiPlex 745SFF C2D 26 szt</t>
  </si>
  <si>
    <t>tablica interaktywna SB  680+CPD10EXT+WM130+RSAU 4 szt</t>
  </si>
  <si>
    <t>mikroskop cyfrowy DELTA  Optical Smart 1.3 Mpix 2 szt</t>
  </si>
  <si>
    <t>tablica interaktywna SB  680-77" 4 szt</t>
  </si>
  <si>
    <t>skaner MIMO TEACH</t>
  </si>
  <si>
    <t>kopiarka Sharp AR5516NG 16 cpn</t>
  </si>
  <si>
    <t>projektor EPSON H 433B</t>
  </si>
  <si>
    <t>netbook ASUS 1001PXD</t>
  </si>
  <si>
    <t>monitoring wewnętrzny i zewnętrzny</t>
  </si>
  <si>
    <t>tablica mobilna 2 szt Mimo Teach</t>
  </si>
  <si>
    <t>stacjonarny zestaw komputerowy 6 szt</t>
  </si>
  <si>
    <t>monitor LCD 19" 3 szt</t>
  </si>
  <si>
    <t>projektor Hitachi CP-D10 EXT 7 szt</t>
  </si>
  <si>
    <t>tablet PC Pentagram 10.0 P 533 pojemn IPS  3 szt</t>
  </si>
  <si>
    <t>tablica interaktywna SB  680-77" 2 sz.</t>
  </si>
  <si>
    <t>kopiarka SHARP ARM 256 U</t>
  </si>
  <si>
    <t>projektor Hitachi CP-D27WN z uchwytem Chief IJP235</t>
  </si>
  <si>
    <t>projektor EPSON EB-X12</t>
  </si>
  <si>
    <t>projektor Hitachi CX300 z uchwytem</t>
  </si>
  <si>
    <t>drukarka HP LaserJet1020</t>
  </si>
  <si>
    <t xml:space="preserve">drukarka XEROX PHASER 3010 </t>
  </si>
  <si>
    <t>aparat fotograficzny OLIMPUS VR 350</t>
  </si>
  <si>
    <t>kamera Panasonic HX-WA3</t>
  </si>
  <si>
    <t>zestaw interaktywny Smart Board 680+projektor CP-CX250 = ZI INT10+Ai891-1300</t>
  </si>
  <si>
    <t>ruter LINKSYS WAP 300N-EE AP</t>
  </si>
  <si>
    <t xml:space="preserve">punkty dostępowe sieci bezprzewodowej UBIQUITI 5 szt </t>
  </si>
  <si>
    <t>ruter UBIQVITI VAP_LR N300 183 m</t>
  </si>
  <si>
    <t xml:space="preserve">punkty dostępowe sieci bezprzewodowej UBIQUITI UNIFI APUAP N300 122 m 2 szt </t>
  </si>
  <si>
    <t>urządzenie wielofunkcyjne HP 7500A A3</t>
  </si>
  <si>
    <t>telefax PANASONIC  KX-FC 278</t>
  </si>
  <si>
    <t>projektor Hitachi CX300</t>
  </si>
  <si>
    <t>projektor Hitachi CX300WN EXT z uchwytem</t>
  </si>
  <si>
    <t>projektor Hitachi CP-AX2503</t>
  </si>
  <si>
    <t>tablet GALAXY TAB 4 10.1 2 szt</t>
  </si>
  <si>
    <t>iPad AIR 16 GB</t>
  </si>
  <si>
    <t>projektor Hitachi CP-AX2504 z uchwytem</t>
  </si>
  <si>
    <t>tablica interaktywna SMART Board M680</t>
  </si>
  <si>
    <t>tablica interaktywna SMART Board M681 2 szt</t>
  </si>
  <si>
    <t>projektor Hitachi CP-AX2504 z uchwytem 2 szt</t>
  </si>
  <si>
    <t>kamera zewnętrzna DS.-2CD2612F-I HIKVISION</t>
  </si>
  <si>
    <t xml:space="preserve">osiedle Batorego19  </t>
  </si>
  <si>
    <t>edukacja</t>
  </si>
  <si>
    <t>Os. Północ 8, Nowy Tomyśl</t>
  </si>
  <si>
    <t>Pl. Kościelny 3, Boruja Kościelna</t>
  </si>
  <si>
    <t>mieszkalny, przedszkole</t>
  </si>
  <si>
    <t>kserokopiarka sharp</t>
  </si>
  <si>
    <t>zestaw komp</t>
  </si>
  <si>
    <t>notebook dell</t>
  </si>
  <si>
    <t>Nowy Tomyśl</t>
  </si>
  <si>
    <t>działalność biblioteczna</t>
  </si>
  <si>
    <t>skaner</t>
  </si>
  <si>
    <t>ups sc 1500</t>
  </si>
  <si>
    <t>mikrofon shure</t>
  </si>
  <si>
    <t>urz.wielf.oki</t>
  </si>
  <si>
    <t>zest.komputer</t>
  </si>
  <si>
    <t>monitor samsung</t>
  </si>
  <si>
    <t>projektor necv</t>
  </si>
  <si>
    <t>laptop</t>
  </si>
  <si>
    <t>telewizor panasonic</t>
  </si>
  <si>
    <t>N.Tomyśl, ul.Ogrodowa</t>
  </si>
  <si>
    <t>Kasa przy pawilonie sport.</t>
  </si>
  <si>
    <t>Szatnia sportowa</t>
  </si>
  <si>
    <t>Szatnia Jastrzębsko Stare</t>
  </si>
  <si>
    <t>Pawilon sportowy hotel</t>
  </si>
  <si>
    <t>Kasa przy ul.Ogrodowej</t>
  </si>
  <si>
    <t>Pawilon na stadionie</t>
  </si>
  <si>
    <t>Trybuna</t>
  </si>
  <si>
    <t>Wiata dla zawodników Jastrzębsko St.</t>
  </si>
  <si>
    <t>ok.1980</t>
  </si>
  <si>
    <t>ok.1992</t>
  </si>
  <si>
    <t>ok.1960</t>
  </si>
  <si>
    <t>ok.1950</t>
  </si>
  <si>
    <t>ok.1981</t>
  </si>
  <si>
    <t xml:space="preserve">Monitor LG2240S PN 21,5 </t>
  </si>
  <si>
    <t>Komputer PC ADAX THETA C5400</t>
  </si>
  <si>
    <t xml:space="preserve">Monitor Samsung LCD 18,5 SM B1930N </t>
  </si>
  <si>
    <t>komputer PC ADAX THETA C2100</t>
  </si>
  <si>
    <t>Monitor Samsung LED LCD S22B300BS</t>
  </si>
  <si>
    <t>Monitor LG led 22</t>
  </si>
  <si>
    <t>Komputer ADAX DELTA W7PC3240</t>
  </si>
  <si>
    <t>Monitor 21,5 TN LED DL2215</t>
  </si>
  <si>
    <t>Monitor Philips 18,5</t>
  </si>
  <si>
    <t>Monitor LG 22 M35A-B 21,5</t>
  </si>
  <si>
    <t>Laptop ACER AS5750G2412G64</t>
  </si>
  <si>
    <t>Kamery monitorujące 6szt.</t>
  </si>
  <si>
    <t>Kamera (Park)</t>
  </si>
  <si>
    <t>Nowy Tomyśl,Os. Batorego18</t>
  </si>
  <si>
    <t>urządzenie wielofunkcyjne</t>
  </si>
  <si>
    <t>GRUPA 02</t>
  </si>
  <si>
    <t>linowy plac zabaw</t>
  </si>
  <si>
    <t>ul. Sienkiewicza Nowy Tomyśl</t>
  </si>
  <si>
    <t>urządzenia rekreacyjne</t>
  </si>
  <si>
    <t>Paproć</t>
  </si>
  <si>
    <t>Cicha Góra</t>
  </si>
  <si>
    <t>Boruja Nowa</t>
  </si>
  <si>
    <t>Szarki</t>
  </si>
  <si>
    <t>Grubsko</t>
  </si>
  <si>
    <t>Przyłęk</t>
  </si>
  <si>
    <t>Nowa Róża</t>
  </si>
  <si>
    <t>Chojniki</t>
  </si>
  <si>
    <t>Glinno</t>
  </si>
  <si>
    <t>Stary Tomyśl</t>
  </si>
  <si>
    <t>Kozie Laski</t>
  </si>
  <si>
    <t>Róża</t>
  </si>
  <si>
    <t>plac zabaw</t>
  </si>
  <si>
    <t>siłownia zewnętrzna</t>
  </si>
  <si>
    <t>Park Nowy Tomyśl</t>
  </si>
  <si>
    <t>elementy dekoracyjne</t>
  </si>
  <si>
    <t>Park Musiała</t>
  </si>
  <si>
    <t>tron nowotomyski</t>
  </si>
  <si>
    <t>pomnik</t>
  </si>
  <si>
    <t>fontanna</t>
  </si>
  <si>
    <t>pl. Niepodległości Nowy Tomyśl</t>
  </si>
  <si>
    <t>skyte park</t>
  </si>
  <si>
    <t>Park w Nowym Tomyślu</t>
  </si>
  <si>
    <t>boisko do koszykówki</t>
  </si>
  <si>
    <t>zespół boisk sportowych Orlik</t>
  </si>
  <si>
    <t xml:space="preserve"> Nowy Tomyśl-Gimnazjum</t>
  </si>
  <si>
    <t>wiata dla rowerów</t>
  </si>
  <si>
    <t>PKP Nowy Tomyśl</t>
  </si>
  <si>
    <t>boisko sportowe</t>
  </si>
  <si>
    <t>lampa solarna</t>
  </si>
  <si>
    <t>pomnik Ku Czci Pomordowanych Nowy Tomyśl</t>
  </si>
  <si>
    <t>plac sportowo-rekreacyjny</t>
  </si>
  <si>
    <t>lampa hybrydowa</t>
  </si>
  <si>
    <t>Nowy Tomysl PKP</t>
  </si>
  <si>
    <t>wartość księgowa brutto</t>
  </si>
  <si>
    <t>adres</t>
  </si>
  <si>
    <t>Wykaz budowli UM w Nowym Tomyślu</t>
  </si>
  <si>
    <t>wiaty przystankowe - 39 sztuk</t>
  </si>
  <si>
    <t>ilość kondygnacji</t>
  </si>
  <si>
    <t xml:space="preserve">Konstrukcja ścian
i stropów </t>
  </si>
  <si>
    <t xml:space="preserve">Materiały konstrukcyjne dachu i jego rodzaj </t>
  </si>
  <si>
    <t>Urząd Miejski w Nowym Tomyślu*</t>
  </si>
  <si>
    <t>Ośrodek Oświaty i Sportu (jednostka w likwidacji)</t>
  </si>
  <si>
    <t>Drukarka HP Laser Jet P3005</t>
  </si>
  <si>
    <t>Komputer HP do serwera</t>
  </si>
  <si>
    <t>Kserokopiarka Canon</t>
  </si>
  <si>
    <t xml:space="preserve">Zestaw komputerowy Office </t>
  </si>
  <si>
    <t>Zestaw komputerowy Office Raid</t>
  </si>
  <si>
    <t xml:space="preserve">Komputer Office </t>
  </si>
  <si>
    <t>Serwer plików</t>
  </si>
  <si>
    <t xml:space="preserve">Komputery otrzymane nieodpłatnie sztuk 9 </t>
  </si>
  <si>
    <t>Laptop Lenowo</t>
  </si>
  <si>
    <t>Laptop Acer Aspire sztuk 12</t>
  </si>
  <si>
    <t xml:space="preserve">Laptop HP sztuk 2 </t>
  </si>
  <si>
    <t>Notebook Fujtsu</t>
  </si>
  <si>
    <t>Laptop Samsung</t>
  </si>
  <si>
    <t>komputer przenośny Samsung</t>
  </si>
  <si>
    <t>Wytomyśl</t>
  </si>
  <si>
    <t>3 Stycznia 70, 64-300 Nowy Tomyśl</t>
  </si>
  <si>
    <t>Jednostki OSP</t>
  </si>
  <si>
    <t>OSP Róża</t>
  </si>
  <si>
    <t>OSP Sątopy</t>
  </si>
  <si>
    <t>OSP Bukowiec</t>
  </si>
  <si>
    <t>OSP Boruja Kościelna</t>
  </si>
  <si>
    <t xml:space="preserve">OSP Jastrzębsko Stare </t>
  </si>
  <si>
    <t>OSP Wytomyśl</t>
  </si>
  <si>
    <t>Róża 15</t>
  </si>
  <si>
    <t>ul. Ogrodowa 4</t>
  </si>
  <si>
    <t>ul. Wolsztyńska 3</t>
  </si>
  <si>
    <t>ul. Nowotomyska 25</t>
  </si>
  <si>
    <t>ul. Szkolna 1</t>
  </si>
  <si>
    <t>JEDNOSTKI OSP - budynki strażnic</t>
  </si>
  <si>
    <t>1970/2009</t>
  </si>
  <si>
    <t>1930/2012</t>
  </si>
  <si>
    <t>1974/2013</t>
  </si>
  <si>
    <t>cegła, pustaki, beton</t>
  </si>
  <si>
    <t>płaski papa</t>
  </si>
  <si>
    <t>pustaki szlakowe</t>
  </si>
  <si>
    <t>płaski  papa</t>
  </si>
  <si>
    <t>cegła beton pustaki</t>
  </si>
  <si>
    <t>dachówka z blachy, papa</t>
  </si>
  <si>
    <t>pustaki beton</t>
  </si>
  <si>
    <t>stacja i terminal selektywnego alarmowania</t>
  </si>
  <si>
    <t>radiostacja przenośna 2 Motorola CC 040, 3 GP 36</t>
  </si>
  <si>
    <t>radiostacja przenośna Puxing PX 77</t>
  </si>
  <si>
    <t>2007  2009</t>
  </si>
  <si>
    <t>radiostacja przenośna Motorola GP 360</t>
  </si>
  <si>
    <t>radiostacja przenośna Motorola 2 szt.</t>
  </si>
  <si>
    <t>radiostacja przenośna Motorola GP 360 - 2 szt.</t>
  </si>
  <si>
    <t>radiostacja przenośna Motorola CP 180/64k - 2szt</t>
  </si>
  <si>
    <t>radiostacja przenośna Motorola CP 180/64k</t>
  </si>
  <si>
    <t>radiostacja  przenośna Motorola GM 360 -  2 szt.</t>
  </si>
  <si>
    <t>radiostacja  przenośna Motorola P 165 - 2 szt.</t>
  </si>
  <si>
    <t>Gaśnice</t>
  </si>
  <si>
    <t>Czujniki dymu</t>
  </si>
  <si>
    <t>hydranty</t>
  </si>
  <si>
    <t>-</t>
  </si>
  <si>
    <t>cegła, beton</t>
  </si>
  <si>
    <t>drewno, dachówka</t>
  </si>
  <si>
    <t>3+piwnica</t>
  </si>
  <si>
    <t>papa, płaski</t>
  </si>
  <si>
    <t xml:space="preserve">cegła, beton </t>
  </si>
  <si>
    <t>płaski, papa</t>
  </si>
  <si>
    <t>pustaki, beton</t>
  </si>
  <si>
    <t>płaski , papa</t>
  </si>
  <si>
    <t>Skośny pokryty gontem</t>
  </si>
  <si>
    <t>żelbeton</t>
  </si>
  <si>
    <t>konstrukcja żelbetonowa łyty prefabrykowane oraz murowa z bloczków betonu komórkowego, stropy żelbetowe z płyt kanałowych</t>
  </si>
  <si>
    <t>dach płaski, konstrukcja żelbetowa prefabrykowana-płyty korytkowe, pokrycie popowe</t>
  </si>
  <si>
    <t>konstrukcja murowa z bloczków betonu komórkowego, słupy konstrukcji żelbetowej, stropy konstrukcji żelbetowej prefabrykowanej</t>
  </si>
  <si>
    <t>dach płaski, płyty korytkowe, pokrycie popowe</t>
  </si>
  <si>
    <t>konstrukcja stalowa</t>
  </si>
  <si>
    <t>dach z blachy trapezowej</t>
  </si>
  <si>
    <t>ławy fundamentowe żelbetowe, ściany zewnętrzne budynku konstrukcji murowej wykonane z elementów drobnowymiarowych, ściany wewnętrzne i ścianki działowe budynku konstrukcji murowej z elementów drobnowymiarowych otynkowane, stropy konstrukcji żelbetowej płyty kanałowe, obwodowe wieńce żelbetowe, szchody konstrukcji żelbetowej wewnętrzne, betonowe i zewnętrzne, posadzki betonowe z kamienia sztucznego i wykładziny, stolarka okienna i drzwiowa drewniana i PCV, kominy wentylacyjne i dymowe murowane z cegły</t>
  </si>
  <si>
    <t>stropodach konstrukcji betonowej kryty papą termozgrzewalną i asfaltową, mansarda kryta blachą dachówkową oraz dach drewniany kryty blachą dachówkową na łączniku</t>
  </si>
  <si>
    <t>konstrukcja murowa, stropy, konstukcja żelbetowa</t>
  </si>
  <si>
    <t>płaski stropodach betonowy, pokrycie dachu - papa</t>
  </si>
  <si>
    <t>blacha falista na metalowym stelażu</t>
  </si>
  <si>
    <t>pustaki,żelbeton, konst. Stalowa</t>
  </si>
  <si>
    <t>płaski, papa, kon. stalowa</t>
  </si>
  <si>
    <t>cegła, pustaki</t>
  </si>
  <si>
    <t>beton komórkowy</t>
  </si>
  <si>
    <t>cegła/ strop drewno</t>
  </si>
  <si>
    <t>Stożkowy – dachówka cer.</t>
  </si>
  <si>
    <t>Pustaki / strop beton</t>
  </si>
  <si>
    <t>Płaski – papa termozgrz.</t>
  </si>
  <si>
    <t>cegła</t>
  </si>
  <si>
    <t>pustaki</t>
  </si>
  <si>
    <t>cegla,pustaki,beton</t>
  </si>
  <si>
    <t>płaski,papa,stożkowy,drewno,blachodachówka</t>
  </si>
  <si>
    <t>stożkowy, dachówka ceramiczna</t>
  </si>
  <si>
    <t>cegła, bl.pianobetonowe</t>
  </si>
  <si>
    <t>1 i poddasze</t>
  </si>
  <si>
    <t>cegła, siporex, DMS</t>
  </si>
  <si>
    <t>Sttopodach DMS</t>
  </si>
  <si>
    <t xml:space="preserve">cegła, </t>
  </si>
  <si>
    <t>drewniany,dachówka</t>
  </si>
  <si>
    <t xml:space="preserve">cegła ,beton </t>
  </si>
  <si>
    <t>murowany</t>
  </si>
  <si>
    <t>spadzisty, dachówka</t>
  </si>
  <si>
    <t>spadzisty, blachodachówka</t>
  </si>
  <si>
    <t xml:space="preserve">płaski, papa, </t>
  </si>
  <si>
    <t>Ośrodek pomocy Społecznej</t>
  </si>
  <si>
    <t>budynek OPS</t>
  </si>
  <si>
    <t>Piłsudskiego 8, Nowy Tomyśl</t>
  </si>
  <si>
    <t>dom dziennego pobytu przy OPS</t>
  </si>
  <si>
    <t>ok. 1905</t>
  </si>
  <si>
    <t>drewno, dachówka karpiówka ceramiczna</t>
  </si>
  <si>
    <t>dachówka</t>
  </si>
  <si>
    <t>budynek murowany</t>
  </si>
  <si>
    <t xml:space="preserve">Suma ubezpieczenia (szacunkowa wartość odtworzeniowa)  
</t>
  </si>
  <si>
    <t>zabezpieczenia przeciwpożarowe</t>
  </si>
  <si>
    <t>przenośny sprzęt elektroniczny 100 sztuk (sprzęt będący w użyczeniu poszczególnych jednostek organizacyjnych Gminy, znajduje się w lokalizacjach poszczególnych jednostek)</t>
  </si>
  <si>
    <t>przenośny sprzęt elektroniczny 10szt.  (sprzęt będący w użyczeniu poszczególnych jednostek organizacyjnych Gminy, znajduje się w lokalizacjach poszczególnych jednostek)</t>
  </si>
  <si>
    <t>sprzęt elektroniczny stacjonarny 90 sztuk (sprzęt użyczony mieszkańcom Gminy Nowy Tomyśl - różne lokalizacje)</t>
  </si>
  <si>
    <t xml:space="preserve">* UWAGA: </t>
  </si>
  <si>
    <t>bud. Kolekt. san.-tłoczonego</t>
  </si>
  <si>
    <t>maszt wieżowy fotoradaru</t>
  </si>
  <si>
    <t>Jestrzębsko Stare</t>
  </si>
  <si>
    <t>rok budowy/data przyjęcia</t>
  </si>
  <si>
    <t>wykaz wybranych budowli UM zgłoszonych do ubezpieczenia na sumy stałe znajduje się w zakładce "wykaz budowli"</t>
  </si>
  <si>
    <t>w ramach gr 3-8 KŚT m.in. została ujęta wartość fotoradarów (1 szt - 178.242,10zł oraz 4 szt  - 389.988,80zł), które w trakcie okresu ubezpieczenia mogą zostać wyłączone z ubezpieczenia z zastrzeżeniem zwrotu składki za niewykorzystany okres ochrony oraz 8 parkometrów o wartości 123.120zł (ochrona dla parkometrów od dnia 06.05.2016r.)</t>
  </si>
  <si>
    <t>pustaki szlakowe, beton</t>
  </si>
  <si>
    <t>ul. Sątopska 3</t>
  </si>
  <si>
    <t>OSP Jastrzębsko Stare</t>
  </si>
  <si>
    <t>pustaki szlakowe i suporeksu, płyty struno-betonowe</t>
  </si>
  <si>
    <t>syrena elektroniczna DSE 600S</t>
  </si>
  <si>
    <t>stacja i terminal selektywnego alarmowania Platan DSP 52</t>
  </si>
  <si>
    <t>Razem</t>
  </si>
  <si>
    <t>Program "Budowa gminnej infrastruktury dostępu do internetu dla osób wykluczonych"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</si>
</sst>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  <numFmt numFmtId="166" formatCode="#,##0.00\ [$zł-415];[Red]\-#,##0.00\ [$zł-415]"/>
    <numFmt numFmtId="167" formatCode="_-* #,##0.00&quot; zł&quot;_-;\-* #,##0.00&quot; zł&quot;_-;_-* \-??&quot; zł&quot;_-;_-@_-"/>
    <numFmt numFmtId="168" formatCode="#,##0.00&quot; zł &quot;;#,##0.00&quot; zł &quot;;&quot;-&quot;#&quot; zł &quot;;&quot; &quot;@&quot; &quot;"/>
    <numFmt numFmtId="169" formatCode="#,##0.00&quot; &quot;[$zł-415];[Red]&quot;-&quot;#,##0.00&quot; &quot;[$zł-415]"/>
    <numFmt numFmtId="170" formatCode="_-* #,##0.000\ &quot;zł&quot;_-;\-* #,##0.00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Verdana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10"/>
      <color indexed="8"/>
      <name val="Arial Narrow"/>
      <family val="2"/>
      <charset val="238"/>
    </font>
    <font>
      <sz val="9"/>
      <color theme="1"/>
      <name val="Arial"/>
      <family val="2"/>
      <charset val="238"/>
    </font>
    <font>
      <sz val="10"/>
      <color rgb="FF000000"/>
      <name val="Arial Narrow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Verdana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31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10" fillId="0" borderId="0"/>
    <xf numFmtId="0" fontId="11" fillId="0" borderId="0"/>
    <xf numFmtId="0" fontId="2" fillId="0" borderId="0"/>
    <xf numFmtId="44" fontId="1" fillId="0" borderId="0" applyFont="0" applyFill="0" applyBorder="0" applyAlignment="0" applyProtection="0"/>
    <xf numFmtId="0" fontId="16" fillId="0" borderId="0"/>
    <xf numFmtId="0" fontId="2" fillId="0" borderId="0"/>
    <xf numFmtId="168" fontId="18" fillId="0" borderId="0"/>
    <xf numFmtId="0" fontId="16" fillId="0" borderId="0"/>
  </cellStyleXfs>
  <cellXfs count="345">
    <xf numFmtId="0" fontId="0" fillId="0" borderId="0" xfId="0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4" fontId="6" fillId="0" borderId="0" xfId="5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 applyAlignment="1">
      <alignment vertical="center"/>
    </xf>
    <xf numFmtId="0" fontId="0" fillId="0" borderId="0" xfId="0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7" fillId="0" borderId="0" xfId="0" applyFont="1" applyBorder="1"/>
    <xf numFmtId="44" fontId="7" fillId="0" borderId="1" xfId="5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vertical="center"/>
    </xf>
    <xf numFmtId="44" fontId="7" fillId="0" borderId="1" xfId="5" applyFont="1" applyFill="1" applyBorder="1" applyAlignment="1">
      <alignment vertical="top" wrapText="1"/>
    </xf>
    <xf numFmtId="44" fontId="7" fillId="0" borderId="1" xfId="5" applyFont="1" applyFill="1" applyBorder="1" applyAlignment="1">
      <alignment vertical="top"/>
    </xf>
    <xf numFmtId="44" fontId="7" fillId="0" borderId="1" xfId="5" applyFont="1" applyBorder="1" applyAlignment="1">
      <alignment vertical="top"/>
    </xf>
    <xf numFmtId="44" fontId="7" fillId="0" borderId="1" xfId="5" applyFont="1" applyFill="1" applyBorder="1" applyAlignment="1">
      <alignment horizontal="center" vertical="center" wrapText="1"/>
    </xf>
    <xf numFmtId="44" fontId="7" fillId="0" borderId="1" xfId="5" applyFont="1" applyBorder="1" applyAlignment="1">
      <alignment horizontal="center" vertical="center" wrapText="1"/>
    </xf>
    <xf numFmtId="44" fontId="5" fillId="0" borderId="1" xfId="5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7" fillId="0" borderId="1" xfId="5" applyFont="1" applyBorder="1" applyAlignment="1">
      <alignment horizontal="center" vertical="center"/>
    </xf>
    <xf numFmtId="44" fontId="7" fillId="0" borderId="1" xfId="5" applyFont="1" applyFill="1" applyBorder="1" applyAlignment="1">
      <alignment vertical="center" wrapText="1"/>
    </xf>
    <xf numFmtId="44" fontId="7" fillId="0" borderId="1" xfId="5" applyFont="1" applyBorder="1" applyAlignment="1">
      <alignment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44" fontId="6" fillId="0" borderId="1" xfId="5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8" fillId="0" borderId="1" xfId="5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4" fontId="0" fillId="0" borderId="0" xfId="0" applyNumberFormat="1" applyFill="1"/>
    <xf numFmtId="0" fontId="13" fillId="3" borderId="3" xfId="1" applyFont="1" applyFill="1" applyBorder="1" applyAlignment="1">
      <alignment horizontal="center" vertical="center" wrapText="1"/>
    </xf>
    <xf numFmtId="44" fontId="13" fillId="3" borderId="3" xfId="5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5" applyFont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44" fontId="14" fillId="3" borderId="1" xfId="5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12" fillId="0" borderId="0" xfId="0" applyFont="1" applyFill="1" applyBorder="1"/>
    <xf numFmtId="44" fontId="6" fillId="0" borderId="1" xfId="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4" fontId="6" fillId="0" borderId="0" xfId="5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44" fontId="3" fillId="4" borderId="1" xfId="5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44" fontId="14" fillId="0" borderId="1" xfId="0" applyNumberFormat="1" applyFont="1" applyFill="1" applyBorder="1" applyAlignment="1">
      <alignment horizontal="left"/>
    </xf>
    <xf numFmtId="44" fontId="8" fillId="0" borderId="1" xfId="0" applyNumberFormat="1" applyFont="1" applyFill="1" applyBorder="1" applyAlignment="1">
      <alignment horizontal="left"/>
    </xf>
    <xf numFmtId="164" fontId="14" fillId="0" borderId="1" xfId="0" applyNumberFormat="1" applyFont="1" applyFill="1" applyBorder="1" applyAlignment="1">
      <alignment horizontal="left"/>
    </xf>
    <xf numFmtId="0" fontId="14" fillId="0" borderId="0" xfId="0" applyFont="1" applyFill="1"/>
    <xf numFmtId="44" fontId="14" fillId="0" borderId="0" xfId="0" applyNumberFormat="1" applyFont="1" applyFill="1"/>
    <xf numFmtId="44" fontId="14" fillId="0" borderId="1" xfId="0" applyNumberFormat="1" applyFont="1" applyFill="1" applyBorder="1"/>
    <xf numFmtId="166" fontId="14" fillId="0" borderId="1" xfId="0" applyNumberFormat="1" applyFont="1" applyFill="1" applyBorder="1"/>
    <xf numFmtId="0" fontId="15" fillId="0" borderId="0" xfId="0" applyFont="1" applyFill="1"/>
    <xf numFmtId="44" fontId="6" fillId="0" borderId="1" xfId="5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2" fillId="0" borderId="0" xfId="0" applyFont="1" applyBorder="1"/>
    <xf numFmtId="0" fontId="6" fillId="0" borderId="2" xfId="6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14" fillId="0" borderId="1" xfId="5" applyNumberFormat="1" applyFont="1" applyFill="1" applyBorder="1"/>
    <xf numFmtId="44" fontId="15" fillId="3" borderId="1" xfId="5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4" fontId="17" fillId="0" borderId="1" xfId="5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44" fontId="14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8" fontId="14" fillId="0" borderId="1" xfId="0" applyNumberFormat="1" applyFont="1" applyFill="1" applyBorder="1" applyAlignment="1">
      <alignment horizontal="left"/>
    </xf>
    <xf numFmtId="164" fontId="15" fillId="3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8" fontId="6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/>
    </xf>
    <xf numFmtId="0" fontId="19" fillId="0" borderId="6" xfId="6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19" fillId="0" borderId="1" xfId="6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9" fillId="7" borderId="6" xfId="6" applyFont="1" applyFill="1" applyBorder="1" applyAlignment="1" applyProtection="1">
      <alignment horizontal="center" vertical="center"/>
    </xf>
    <xf numFmtId="165" fontId="19" fillId="7" borderId="6" xfId="6" applyNumberFormat="1" applyFont="1" applyFill="1" applyBorder="1" applyAlignment="1" applyProtection="1">
      <alignment horizontal="right" vertical="center"/>
    </xf>
    <xf numFmtId="0" fontId="19" fillId="7" borderId="6" xfId="6" applyFont="1" applyFill="1" applyBorder="1" applyAlignment="1" applyProtection="1">
      <alignment horizontal="center" vertical="center" wrapText="1"/>
    </xf>
    <xf numFmtId="168" fontId="19" fillId="7" borderId="6" xfId="8" applyFont="1" applyFill="1" applyBorder="1" applyAlignment="1" applyProtection="1">
      <alignment horizontal="right" vertical="center" wrapText="1"/>
    </xf>
    <xf numFmtId="0" fontId="19" fillId="0" borderId="6" xfId="6" applyFont="1" applyFill="1" applyBorder="1" applyAlignment="1" applyProtection="1">
      <alignment horizontal="center" vertical="center"/>
    </xf>
    <xf numFmtId="165" fontId="19" fillId="0" borderId="6" xfId="6" applyNumberFormat="1" applyFont="1" applyFill="1" applyBorder="1" applyAlignment="1" applyProtection="1">
      <alignment horizontal="right" vertical="center"/>
    </xf>
    <xf numFmtId="0" fontId="19" fillId="7" borderId="9" xfId="6" applyFont="1" applyFill="1" applyBorder="1" applyAlignment="1" applyProtection="1">
      <alignment horizontal="center" vertical="center"/>
    </xf>
    <xf numFmtId="165" fontId="19" fillId="7" borderId="9" xfId="6" applyNumberFormat="1" applyFont="1" applyFill="1" applyBorder="1" applyAlignment="1" applyProtection="1">
      <alignment horizontal="right" vertical="center"/>
    </xf>
    <xf numFmtId="0" fontId="19" fillId="7" borderId="10" xfId="6" applyFont="1" applyFill="1" applyBorder="1" applyAlignment="1" applyProtection="1">
      <alignment horizontal="center" vertical="center"/>
    </xf>
    <xf numFmtId="0" fontId="19" fillId="0" borderId="10" xfId="6" applyFont="1" applyFill="1" applyBorder="1" applyAlignment="1" applyProtection="1">
      <alignment horizontal="center" vertical="center" wrapText="1"/>
    </xf>
    <xf numFmtId="0" fontId="19" fillId="0" borderId="10" xfId="6" applyFont="1" applyFill="1" applyBorder="1" applyAlignment="1" applyProtection="1">
      <alignment horizontal="center" vertical="center"/>
    </xf>
    <xf numFmtId="0" fontId="19" fillId="0" borderId="11" xfId="6" applyFont="1" applyFill="1" applyBorder="1" applyAlignment="1" applyProtection="1">
      <alignment horizontal="center" vertical="center"/>
    </xf>
    <xf numFmtId="0" fontId="19" fillId="7" borderId="10" xfId="6" applyFont="1" applyFill="1" applyBorder="1" applyAlignment="1" applyProtection="1">
      <alignment horizontal="center" vertical="center" wrapText="1"/>
    </xf>
    <xf numFmtId="169" fontId="19" fillId="0" borderId="6" xfId="8" applyNumberFormat="1" applyFont="1" applyFill="1" applyBorder="1" applyAlignment="1" applyProtection="1">
      <alignment horizontal="right" vertical="center" wrapText="1"/>
    </xf>
    <xf numFmtId="168" fontId="19" fillId="0" borderId="6" xfId="8" applyFont="1" applyFill="1" applyBorder="1" applyAlignment="1" applyProtection="1">
      <alignment horizontal="right" vertical="center" wrapText="1"/>
    </xf>
    <xf numFmtId="0" fontId="19" fillId="7" borderId="12" xfId="6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1" xfId="5" applyFont="1" applyFill="1" applyBorder="1" applyAlignment="1">
      <alignment horizontal="right" vertical="center" wrapText="1"/>
    </xf>
    <xf numFmtId="166" fontId="15" fillId="3" borderId="1" xfId="5" applyNumberFormat="1" applyFont="1" applyFill="1" applyBorder="1" applyAlignment="1">
      <alignment horizontal="right" vertical="center"/>
    </xf>
    <xf numFmtId="164" fontId="15" fillId="3" borderId="1" xfId="5" applyNumberFormat="1" applyFont="1" applyFill="1" applyBorder="1" applyAlignment="1">
      <alignment horizontal="right" vertical="center"/>
    </xf>
    <xf numFmtId="8" fontId="3" fillId="4" borderId="1" xfId="5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/>
    </xf>
    <xf numFmtId="164" fontId="6" fillId="0" borderId="1" xfId="0" applyNumberFormat="1" applyFont="1" applyBorder="1" applyAlignment="1">
      <alignment horizontal="right" vertical="center"/>
    </xf>
    <xf numFmtId="8" fontId="6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164" fontId="6" fillId="0" borderId="1" xfId="5" applyNumberFormat="1" applyFont="1" applyFill="1" applyBorder="1" applyAlignment="1" applyProtection="1">
      <alignment horizontal="right" vertical="center"/>
    </xf>
    <xf numFmtId="164" fontId="6" fillId="0" borderId="1" xfId="7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5" applyFont="1" applyBorder="1" applyAlignment="1">
      <alignment horizontal="center" vertical="center"/>
    </xf>
    <xf numFmtId="44" fontId="14" fillId="0" borderId="1" xfId="5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4" fontId="6" fillId="0" borderId="4" xfId="5" applyFont="1" applyFill="1" applyBorder="1" applyAlignment="1">
      <alignment horizontal="right" vertical="center" wrapText="1"/>
    </xf>
    <xf numFmtId="44" fontId="6" fillId="0" borderId="1" xfId="0" applyNumberFormat="1" applyFont="1" applyFill="1" applyBorder="1"/>
    <xf numFmtId="44" fontId="6" fillId="0" borderId="1" xfId="5" applyFont="1" applyFill="1" applyBorder="1" applyAlignment="1">
      <alignment horizontal="center" vertical="center" wrapText="1"/>
    </xf>
    <xf numFmtId="44" fontId="6" fillId="0" borderId="1" xfId="5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left" vertical="center" wrapText="1"/>
    </xf>
    <xf numFmtId="0" fontId="6" fillId="0" borderId="14" xfId="6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164" fontId="6" fillId="0" borderId="1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164" fontId="6" fillId="0" borderId="1" xfId="0" applyNumberFormat="1" applyFont="1" applyFill="1" applyBorder="1"/>
    <xf numFmtId="0" fontId="15" fillId="0" borderId="1" xfId="0" applyFont="1" applyFill="1" applyBorder="1" applyAlignment="1">
      <alignment horizontal="left"/>
    </xf>
    <xf numFmtId="44" fontId="6" fillId="0" borderId="1" xfId="5" applyFont="1" applyFill="1" applyBorder="1" applyAlignment="1">
      <alignment horizontal="center" vertical="center" wrapText="1"/>
    </xf>
    <xf numFmtId="44" fontId="7" fillId="6" borderId="1" xfId="5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8" fillId="0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49" fontId="19" fillId="7" borderId="6" xfId="6" applyNumberFormat="1" applyFont="1" applyFill="1" applyBorder="1" applyAlignment="1" applyProtection="1">
      <alignment horizontal="center" vertical="center"/>
    </xf>
    <xf numFmtId="49" fontId="19" fillId="7" borderId="6" xfId="6" applyNumberFormat="1" applyFont="1" applyFill="1" applyBorder="1" applyAlignment="1" applyProtection="1">
      <alignment horizontal="center" vertical="center" wrapText="1"/>
    </xf>
    <xf numFmtId="49" fontId="19" fillId="0" borderId="6" xfId="6" applyNumberFormat="1" applyFont="1" applyFill="1" applyBorder="1" applyAlignment="1" applyProtection="1">
      <alignment horizontal="center" vertical="center"/>
    </xf>
    <xf numFmtId="49" fontId="19" fillId="7" borderId="9" xfId="6" applyNumberFormat="1" applyFont="1" applyFill="1" applyBorder="1" applyAlignment="1" applyProtection="1">
      <alignment horizontal="center" vertical="center"/>
    </xf>
    <xf numFmtId="49" fontId="19" fillId="7" borderId="1" xfId="6" applyNumberFormat="1" applyFont="1" applyFill="1" applyBorder="1" applyAlignment="1" applyProtection="1">
      <alignment horizontal="center" vertical="center"/>
    </xf>
    <xf numFmtId="49" fontId="19" fillId="0" borderId="1" xfId="6" applyNumberFormat="1" applyFont="1" applyFill="1" applyBorder="1" applyAlignment="1" applyProtection="1">
      <alignment horizontal="center" vertical="center" wrapText="1"/>
    </xf>
    <xf numFmtId="49" fontId="19" fillId="0" borderId="1" xfId="6" applyNumberFormat="1" applyFont="1" applyFill="1" applyBorder="1" applyAlignment="1" applyProtection="1">
      <alignment horizontal="center" vertical="center"/>
    </xf>
    <xf numFmtId="49" fontId="19" fillId="7" borderId="3" xfId="6" applyNumberFormat="1" applyFont="1" applyFill="1" applyBorder="1" applyAlignment="1" applyProtection="1">
      <alignment horizontal="center" vertical="center"/>
    </xf>
    <xf numFmtId="0" fontId="6" fillId="5" borderId="1" xfId="7" applyFont="1" applyFill="1" applyBorder="1" applyAlignment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44" fontId="17" fillId="0" borderId="1" xfId="5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 vertical="center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164" fontId="6" fillId="0" borderId="1" xfId="5" applyNumberFormat="1" applyFont="1" applyFill="1" applyBorder="1" applyAlignment="1" applyProtection="1">
      <alignment horizontal="right" vertical="center" wrapText="1"/>
    </xf>
    <xf numFmtId="44" fontId="6" fillId="0" borderId="1" xfId="5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9" fillId="7" borderId="1" xfId="0" applyFont="1" applyFill="1" applyBorder="1" applyAlignment="1">
      <alignment horizontal="left"/>
    </xf>
    <xf numFmtId="0" fontId="19" fillId="7" borderId="1" xfId="6" applyFont="1" applyFill="1" applyBorder="1" applyAlignment="1">
      <alignment horizontal="left" vertical="center"/>
    </xf>
    <xf numFmtId="0" fontId="19" fillId="0" borderId="1" xfId="6" applyFont="1" applyBorder="1" applyAlignment="1">
      <alignment horizontal="left" vertical="center"/>
    </xf>
    <xf numFmtId="0" fontId="17" fillId="0" borderId="0" xfId="0" applyFont="1"/>
    <xf numFmtId="0" fontId="19" fillId="7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4" fontId="17" fillId="0" borderId="2" xfId="5" applyFont="1" applyBorder="1" applyAlignment="1">
      <alignment vertical="center"/>
    </xf>
    <xf numFmtId="44" fontId="17" fillId="0" borderId="1" xfId="5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4" fontId="17" fillId="0" borderId="5" xfId="5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19" fillId="0" borderId="6" xfId="6" applyFont="1" applyBorder="1" applyAlignment="1">
      <alignment horizontal="center" vertical="center"/>
    </xf>
    <xf numFmtId="0" fontId="19" fillId="0" borderId="6" xfId="6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6" applyFont="1" applyFill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6" fillId="0" borderId="14" xfId="6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3" fillId="3" borderId="1" xfId="0" applyNumberFormat="1" applyFont="1" applyFill="1" applyBorder="1" applyAlignment="1">
      <alignment vertical="center" wrapText="1"/>
    </xf>
    <xf numFmtId="0" fontId="8" fillId="0" borderId="1" xfId="5" applyNumberFormat="1" applyFont="1" applyFill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44" fontId="8" fillId="0" borderId="1" xfId="5" applyFont="1" applyFill="1" applyBorder="1" applyAlignment="1">
      <alignment horizontal="right" vertical="center" wrapText="1"/>
    </xf>
    <xf numFmtId="0" fontId="15" fillId="0" borderId="1" xfId="0" applyFont="1" applyFill="1" applyBorder="1"/>
    <xf numFmtId="164" fontId="14" fillId="0" borderId="1" xfId="0" applyNumberFormat="1" applyFont="1" applyFill="1" applyBorder="1"/>
    <xf numFmtId="44" fontId="5" fillId="0" borderId="1" xfId="5" applyFont="1" applyFill="1" applyBorder="1" applyAlignment="1">
      <alignment horizontal="right" vertical="center"/>
    </xf>
    <xf numFmtId="44" fontId="7" fillId="0" borderId="1" xfId="5" applyFont="1" applyFill="1" applyBorder="1" applyAlignment="1">
      <alignment horizontal="right" vertical="center" wrapText="1"/>
    </xf>
    <xf numFmtId="44" fontId="7" fillId="0" borderId="1" xfId="5" applyFont="1" applyFill="1" applyBorder="1" applyAlignment="1">
      <alignment horizontal="right" vertical="center"/>
    </xf>
    <xf numFmtId="44" fontId="17" fillId="0" borderId="1" xfId="5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2" xfId="6" applyFont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7" fillId="0" borderId="14" xfId="6" applyFont="1" applyFill="1" applyBorder="1" applyAlignment="1">
      <alignment horizontal="center" vertical="center"/>
    </xf>
    <xf numFmtId="0" fontId="7" fillId="0" borderId="2" xfId="6" applyFont="1" applyBorder="1" applyAlignment="1">
      <alignment horizontal="center" vertical="center" wrapText="1"/>
    </xf>
    <xf numFmtId="0" fontId="7" fillId="0" borderId="2" xfId="9" applyFont="1" applyBorder="1" applyAlignment="1">
      <alignment horizontal="center" vertical="center"/>
    </xf>
    <xf numFmtId="0" fontId="7" fillId="0" borderId="2" xfId="9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3" fillId="0" borderId="2" xfId="6" applyFont="1" applyBorder="1" applyAlignment="1">
      <alignment horizontal="center" vertical="center" wrapText="1"/>
    </xf>
    <xf numFmtId="44" fontId="7" fillId="9" borderId="1" xfId="5" applyFont="1" applyFill="1" applyBorder="1" applyAlignment="1">
      <alignment vertical="top" wrapText="1"/>
    </xf>
    <xf numFmtId="44" fontId="7" fillId="9" borderId="0" xfId="0" applyNumberFormat="1" applyFont="1" applyFill="1" applyAlignment="1">
      <alignment vertical="center"/>
    </xf>
    <xf numFmtId="44" fontId="5" fillId="9" borderId="1" xfId="5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167" fontId="6" fillId="0" borderId="0" xfId="5" applyNumberFormat="1" applyFont="1" applyFill="1" applyBorder="1" applyAlignment="1" applyProtection="1">
      <alignment horizontal="right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169" fontId="19" fillId="0" borderId="6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 wrapText="1"/>
    </xf>
    <xf numFmtId="44" fontId="17" fillId="0" borderId="1" xfId="5" applyFont="1" applyFill="1" applyBorder="1"/>
    <xf numFmtId="169" fontId="19" fillId="0" borderId="6" xfId="6" applyNumberFormat="1" applyFont="1" applyFill="1" applyBorder="1" applyAlignment="1" applyProtection="1">
      <alignment horizontal="right" vertical="center"/>
    </xf>
    <xf numFmtId="44" fontId="7" fillId="0" borderId="0" xfId="5" applyFont="1" applyBorder="1" applyAlignment="1">
      <alignment horizontal="center" vertical="center"/>
    </xf>
    <xf numFmtId="169" fontId="14" fillId="0" borderId="0" xfId="0" applyNumberFormat="1" applyFont="1" applyFill="1" applyAlignment="1">
      <alignment horizontal="left"/>
    </xf>
    <xf numFmtId="44" fontId="14" fillId="0" borderId="0" xfId="0" applyNumberFormat="1" applyFont="1" applyFill="1" applyAlignment="1">
      <alignment horizontal="left"/>
    </xf>
    <xf numFmtId="165" fontId="14" fillId="0" borderId="0" xfId="0" applyNumberFormat="1" applyFont="1" applyFill="1" applyAlignment="1">
      <alignment horizontal="left"/>
    </xf>
    <xf numFmtId="44" fontId="7" fillId="0" borderId="1" xfId="0" applyNumberFormat="1" applyFont="1" applyFill="1" applyBorder="1" applyAlignment="1">
      <alignment horizontal="right"/>
    </xf>
    <xf numFmtId="169" fontId="7" fillId="0" borderId="1" xfId="0" applyNumberFormat="1" applyFont="1" applyFill="1" applyBorder="1" applyAlignment="1">
      <alignment horizontal="right"/>
    </xf>
    <xf numFmtId="169" fontId="19" fillId="0" borderId="9" xfId="6" applyNumberFormat="1" applyFont="1" applyFill="1" applyBorder="1" applyAlignment="1" applyProtection="1">
      <alignment horizontal="right" vertical="center"/>
    </xf>
    <xf numFmtId="8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1" xfId="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169" fontId="19" fillId="7" borderId="1" xfId="6" applyNumberFormat="1" applyFont="1" applyFill="1" applyBorder="1" applyAlignment="1">
      <alignment horizontal="right" vertical="center"/>
    </xf>
    <xf numFmtId="169" fontId="19" fillId="0" borderId="1" xfId="0" applyNumberFormat="1" applyFont="1" applyBorder="1" applyAlignment="1">
      <alignment horizontal="right"/>
    </xf>
    <xf numFmtId="169" fontId="19" fillId="0" borderId="1" xfId="6" applyNumberFormat="1" applyFont="1" applyBorder="1" applyAlignment="1">
      <alignment horizontal="right" vertical="center"/>
    </xf>
    <xf numFmtId="8" fontId="19" fillId="0" borderId="1" xfId="0" applyNumberFormat="1" applyFont="1" applyBorder="1" applyAlignment="1">
      <alignment horizontal="right"/>
    </xf>
    <xf numFmtId="169" fontId="22" fillId="0" borderId="0" xfId="0" applyNumberFormat="1" applyFont="1" applyAlignment="1">
      <alignment horizontal="right"/>
    </xf>
    <xf numFmtId="44" fontId="19" fillId="0" borderId="1" xfId="5" applyFont="1" applyFill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9" fontId="21" fillId="0" borderId="1" xfId="0" applyNumberFormat="1" applyFont="1" applyBorder="1" applyAlignment="1">
      <alignment horizontal="right"/>
    </xf>
    <xf numFmtId="0" fontId="21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44" fontId="7" fillId="0" borderId="0" xfId="5" applyFont="1" applyBorder="1"/>
    <xf numFmtId="44" fontId="5" fillId="0" borderId="1" xfId="5" applyFont="1" applyFill="1" applyBorder="1" applyAlignment="1">
      <alignment horizontal="center" vertical="center"/>
    </xf>
    <xf numFmtId="8" fontId="7" fillId="0" borderId="1" xfId="5" applyNumberFormat="1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/>
    </xf>
    <xf numFmtId="44" fontId="15" fillId="3" borderId="3" xfId="5" applyFont="1" applyFill="1" applyBorder="1" applyAlignment="1">
      <alignment horizontal="left" vertical="center"/>
    </xf>
    <xf numFmtId="44" fontId="6" fillId="0" borderId="1" xfId="5" applyFont="1" applyBorder="1" applyAlignment="1" applyProtection="1">
      <alignment horizontal="center" vertical="center" wrapText="1"/>
    </xf>
    <xf numFmtId="44" fontId="6" fillId="0" borderId="1" xfId="5" applyFont="1" applyFill="1" applyBorder="1" applyAlignment="1" applyProtection="1">
      <alignment horizontal="center" vertical="center" wrapText="1"/>
    </xf>
    <xf numFmtId="0" fontId="15" fillId="11" borderId="19" xfId="0" applyFont="1" applyFill="1" applyBorder="1" applyAlignment="1">
      <alignment horizontal="center"/>
    </xf>
    <xf numFmtId="44" fontId="15" fillId="11" borderId="20" xfId="0" applyNumberFormat="1" applyFont="1" applyFill="1" applyBorder="1"/>
    <xf numFmtId="0" fontId="15" fillId="11" borderId="21" xfId="0" applyFont="1" applyFill="1" applyBorder="1" applyAlignment="1">
      <alignment horizontal="center"/>
    </xf>
    <xf numFmtId="44" fontId="15" fillId="11" borderId="22" xfId="0" applyNumberFormat="1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4" fontId="3" fillId="8" borderId="1" xfId="5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67" fontId="6" fillId="0" borderId="17" xfId="5" applyNumberFormat="1" applyFont="1" applyFill="1" applyBorder="1" applyAlignment="1" applyProtection="1">
      <alignment horizontal="right" vertical="center" wrapText="1"/>
    </xf>
    <xf numFmtId="167" fontId="6" fillId="0" borderId="1" xfId="5" applyNumberFormat="1" applyFont="1" applyFill="1" applyBorder="1" applyAlignment="1" applyProtection="1">
      <alignment horizontal="right" vertical="center" wrapText="1"/>
    </xf>
    <xf numFmtId="44" fontId="17" fillId="0" borderId="2" xfId="5" applyFont="1" applyFill="1" applyBorder="1" applyAlignment="1">
      <alignment vertical="center"/>
    </xf>
    <xf numFmtId="44" fontId="7" fillId="0" borderId="1" xfId="5" applyFont="1" applyFill="1" applyBorder="1" applyAlignment="1" applyProtection="1">
      <alignment vertical="center" wrapText="1"/>
      <protection locked="0"/>
    </xf>
    <xf numFmtId="44" fontId="7" fillId="0" borderId="3" xfId="5" applyFont="1" applyFill="1" applyBorder="1" applyAlignment="1" applyProtection="1">
      <alignment vertical="center" wrapText="1"/>
      <protection locked="0"/>
    </xf>
    <xf numFmtId="8" fontId="17" fillId="0" borderId="1" xfId="0" applyNumberFormat="1" applyFont="1" applyFill="1" applyBorder="1" applyAlignment="1">
      <alignment vertical="center"/>
    </xf>
    <xf numFmtId="44" fontId="17" fillId="0" borderId="1" xfId="5" applyFont="1" applyFill="1" applyBorder="1" applyAlignment="1">
      <alignment vertical="center" wrapText="1"/>
    </xf>
    <xf numFmtId="44" fontId="17" fillId="0" borderId="5" xfId="5" applyFont="1" applyFill="1" applyBorder="1" applyAlignment="1">
      <alignment vertical="center"/>
    </xf>
    <xf numFmtId="0" fontId="7" fillId="0" borderId="18" xfId="6" applyFont="1" applyBorder="1" applyAlignment="1">
      <alignment horizontal="center" vertical="center"/>
    </xf>
    <xf numFmtId="44" fontId="3" fillId="4" borderId="15" xfId="5" applyFont="1" applyFill="1" applyBorder="1" applyAlignment="1">
      <alignment horizontal="center" vertical="center" wrapText="1"/>
    </xf>
    <xf numFmtId="0" fontId="7" fillId="0" borderId="25" xfId="6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4" fontId="6" fillId="0" borderId="1" xfId="5" applyFont="1" applyFill="1" applyBorder="1" applyAlignment="1">
      <alignment horizontal="left" vertical="center"/>
    </xf>
    <xf numFmtId="0" fontId="3" fillId="12" borderId="1" xfId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4" fontId="3" fillId="12" borderId="1" xfId="5" applyFont="1" applyFill="1" applyBorder="1" applyAlignment="1">
      <alignment horizontal="center" vertical="center" wrapText="1"/>
    </xf>
    <xf numFmtId="44" fontId="6" fillId="0" borderId="3" xfId="5" applyFont="1" applyFill="1" applyBorder="1" applyAlignment="1">
      <alignment horizontal="center" vertical="center"/>
    </xf>
    <xf numFmtId="44" fontId="6" fillId="0" borderId="5" xfId="5" applyFont="1" applyFill="1" applyBorder="1" applyAlignment="1">
      <alignment horizontal="center" vertical="center"/>
    </xf>
    <xf numFmtId="44" fontId="3" fillId="12" borderId="15" xfId="5" applyFont="1" applyFill="1" applyBorder="1" applyAlignment="1">
      <alignment horizontal="center" vertical="center" wrapText="1"/>
    </xf>
    <xf numFmtId="44" fontId="3" fillId="12" borderId="16" xfId="5" applyFont="1" applyFill="1" applyBorder="1" applyAlignment="1">
      <alignment horizontal="center" vertical="center" wrapText="1"/>
    </xf>
    <xf numFmtId="44" fontId="3" fillId="12" borderId="4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15" fillId="11" borderId="23" xfId="0" applyFont="1" applyFill="1" applyBorder="1" applyAlignment="1">
      <alignment horizontal="center"/>
    </xf>
    <xf numFmtId="0" fontId="15" fillId="11" borderId="24" xfId="0" applyFont="1" applyFill="1" applyBorder="1" applyAlignment="1">
      <alignment horizontal="center"/>
    </xf>
    <xf numFmtId="170" fontId="3" fillId="12" borderId="1" xfId="5" applyNumberFormat="1" applyFont="1" applyFill="1" applyBorder="1" applyAlignment="1">
      <alignment horizontal="center" vertical="center" wrapText="1"/>
    </xf>
    <xf numFmtId="170" fontId="3" fillId="4" borderId="1" xfId="5" applyNumberFormat="1" applyFont="1" applyFill="1" applyBorder="1" applyAlignment="1">
      <alignment horizontal="center" vertical="center" wrapText="1"/>
    </xf>
    <xf numFmtId="170" fontId="7" fillId="0" borderId="1" xfId="5" applyNumberFormat="1" applyFont="1" applyFill="1" applyBorder="1" applyAlignment="1">
      <alignment horizontal="center" vertical="center" wrapText="1"/>
    </xf>
    <xf numFmtId="170" fontId="6" fillId="0" borderId="1" xfId="5" applyNumberFormat="1" applyFont="1" applyFill="1" applyBorder="1" applyAlignment="1">
      <alignment horizontal="center" vertical="center" wrapText="1"/>
    </xf>
    <xf numFmtId="170" fontId="6" fillId="0" borderId="5" xfId="5" applyNumberFormat="1" applyFont="1" applyFill="1" applyBorder="1" applyAlignment="1">
      <alignment horizontal="center" vertical="center" wrapText="1"/>
    </xf>
    <xf numFmtId="170" fontId="6" fillId="0" borderId="1" xfId="5" applyNumberFormat="1" applyFont="1" applyFill="1" applyBorder="1" applyAlignment="1">
      <alignment vertical="center" wrapText="1"/>
    </xf>
    <xf numFmtId="170" fontId="17" fillId="0" borderId="2" xfId="5" applyNumberFormat="1" applyFont="1" applyBorder="1" applyAlignment="1">
      <alignment vertical="center"/>
    </xf>
    <xf numFmtId="170" fontId="17" fillId="0" borderId="1" xfId="5" applyNumberFormat="1" applyFont="1" applyBorder="1" applyAlignment="1">
      <alignment vertical="center"/>
    </xf>
    <xf numFmtId="170" fontId="17" fillId="0" borderId="1" xfId="5" applyNumberFormat="1" applyFont="1" applyFill="1" applyBorder="1" applyAlignment="1">
      <alignment vertical="center"/>
    </xf>
    <xf numFmtId="170" fontId="17" fillId="0" borderId="1" xfId="5" applyNumberFormat="1" applyFont="1" applyBorder="1" applyAlignment="1">
      <alignment vertical="center" wrapText="1"/>
    </xf>
    <xf numFmtId="170" fontId="6" fillId="0" borderId="0" xfId="5" applyNumberFormat="1" applyFont="1" applyFill="1" applyAlignment="1">
      <alignment horizontal="center" vertical="center" wrapText="1"/>
    </xf>
    <xf numFmtId="170" fontId="3" fillId="8" borderId="1" xfId="5" applyNumberFormat="1" applyFont="1" applyFill="1" applyBorder="1" applyAlignment="1">
      <alignment horizontal="center" vertical="center" wrapText="1"/>
    </xf>
    <xf numFmtId="170" fontId="6" fillId="0" borderId="0" xfId="5" applyNumberFormat="1" applyFont="1" applyAlignment="1">
      <alignment horizontal="center" vertical="center" wrapText="1"/>
    </xf>
  </cellXfs>
  <cellStyles count="10">
    <cellStyle name="Excel Built-in Normal" xfId="6"/>
    <cellStyle name="Excel Built-in Normal 1" xfId="9"/>
    <cellStyle name="Excel_BuiltIn_Currency" xfId="8"/>
    <cellStyle name="Normalny" xfId="0" builtinId="0"/>
    <cellStyle name="Normalny 2" xfId="1"/>
    <cellStyle name="Normalny 3" xfId="2"/>
    <cellStyle name="Normalny 4" xfId="3"/>
    <cellStyle name="Normalny 6" xfId="4"/>
    <cellStyle name="Normalny_Elektronika_1" xfId="7"/>
    <cellStyle name="Walutowy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95"/>
  <sheetViews>
    <sheetView tabSelected="1" zoomScaleNormal="100" zoomScaleSheetLayoutView="100" workbookViewId="0">
      <pane ySplit="1" topLeftCell="A2" activePane="bottomLeft" state="frozen"/>
      <selection pane="bottomLeft" activeCell="M16" sqref="M16"/>
    </sheetView>
  </sheetViews>
  <sheetFormatPr defaultColWidth="18.7109375" defaultRowHeight="12.75" x14ac:dyDescent="0.2"/>
  <cols>
    <col min="1" max="1" width="3.7109375" style="3" customWidth="1"/>
    <col min="2" max="2" width="35.5703125" style="2" customWidth="1"/>
    <col min="3" max="3" width="30.42578125" style="3" customWidth="1"/>
    <col min="4" max="4" width="20.28515625" style="3" customWidth="1"/>
    <col min="5" max="5" width="11.5703125" style="3" customWidth="1"/>
    <col min="6" max="6" width="11.7109375" style="3" customWidth="1"/>
    <col min="7" max="7" width="15.42578125" style="52" customWidth="1"/>
    <col min="8" max="8" width="29" style="52" customWidth="1"/>
    <col min="9" max="10" width="15.42578125" style="52" customWidth="1"/>
    <col min="11" max="11" width="16.7109375" style="4" bestFit="1" customWidth="1"/>
    <col min="12" max="12" width="19.42578125" style="344" customWidth="1"/>
    <col min="13" max="16384" width="18.7109375" style="5"/>
  </cols>
  <sheetData>
    <row r="1" spans="1:15" s="1" customFormat="1" ht="48" x14ac:dyDescent="0.2">
      <c r="A1" s="320" t="s">
        <v>9</v>
      </c>
      <c r="B1" s="321" t="s">
        <v>14</v>
      </c>
      <c r="C1" s="321" t="s">
        <v>13</v>
      </c>
      <c r="D1" s="320" t="s">
        <v>1</v>
      </c>
      <c r="E1" s="320" t="s">
        <v>11</v>
      </c>
      <c r="F1" s="320" t="s">
        <v>12</v>
      </c>
      <c r="G1" s="320" t="s">
        <v>15</v>
      </c>
      <c r="H1" s="320" t="s">
        <v>571</v>
      </c>
      <c r="I1" s="320" t="s">
        <v>572</v>
      </c>
      <c r="J1" s="320" t="s">
        <v>570</v>
      </c>
      <c r="K1" s="322" t="s">
        <v>2</v>
      </c>
      <c r="L1" s="332" t="s">
        <v>682</v>
      </c>
      <c r="M1" s="325" t="s">
        <v>683</v>
      </c>
      <c r="N1" s="326"/>
      <c r="O1" s="327"/>
    </row>
    <row r="2" spans="1:15" s="55" customFormat="1" ht="33.75" customHeight="1" x14ac:dyDescent="0.2">
      <c r="A2" s="138"/>
      <c r="B2" s="65" t="s">
        <v>19</v>
      </c>
      <c r="C2" s="208"/>
      <c r="D2" s="66"/>
      <c r="E2" s="66"/>
      <c r="F2" s="66"/>
      <c r="G2" s="66"/>
      <c r="H2" s="66"/>
      <c r="I2" s="66"/>
      <c r="J2" s="66"/>
      <c r="K2" s="67"/>
      <c r="L2" s="333"/>
      <c r="M2" s="66" t="s">
        <v>625</v>
      </c>
      <c r="N2" s="66" t="s">
        <v>626</v>
      </c>
      <c r="O2" s="66" t="s">
        <v>627</v>
      </c>
    </row>
    <row r="3" spans="1:15" s="59" customFormat="1" ht="18.75" customHeight="1" x14ac:dyDescent="0.2">
      <c r="A3" s="56">
        <v>1</v>
      </c>
      <c r="B3" s="101" t="s">
        <v>288</v>
      </c>
      <c r="C3" s="209" t="s">
        <v>279</v>
      </c>
      <c r="D3" s="189">
        <v>1900</v>
      </c>
      <c r="E3" s="56"/>
      <c r="F3" s="305">
        <v>1520</v>
      </c>
      <c r="G3" s="58"/>
      <c r="H3" s="189" t="s">
        <v>629</v>
      </c>
      <c r="I3" s="189" t="s">
        <v>630</v>
      </c>
      <c r="J3" s="189" t="s">
        <v>631</v>
      </c>
      <c r="K3" s="54"/>
      <c r="L3" s="334">
        <v>4894400</v>
      </c>
      <c r="M3" s="234">
        <v>12</v>
      </c>
      <c r="N3" s="234" t="s">
        <v>628</v>
      </c>
      <c r="O3" s="234" t="s">
        <v>628</v>
      </c>
    </row>
    <row r="4" spans="1:15" s="59" customFormat="1" ht="18.75" customHeight="1" x14ac:dyDescent="0.2">
      <c r="A4" s="56">
        <f>A3+1</f>
        <v>2</v>
      </c>
      <c r="B4" s="101" t="s">
        <v>289</v>
      </c>
      <c r="C4" s="210" t="s">
        <v>280</v>
      </c>
      <c r="D4" s="191">
        <v>2011</v>
      </c>
      <c r="E4" s="56"/>
      <c r="F4" s="192">
        <v>49.4</v>
      </c>
      <c r="G4" s="58"/>
      <c r="H4" s="58"/>
      <c r="I4" s="58"/>
      <c r="J4" s="58"/>
      <c r="K4" s="54">
        <v>170241.25</v>
      </c>
      <c r="L4" s="334"/>
      <c r="M4" s="235"/>
      <c r="N4" s="235"/>
      <c r="O4" s="235"/>
    </row>
    <row r="5" spans="1:15" s="59" customFormat="1" ht="18.75" customHeight="1" x14ac:dyDescent="0.2">
      <c r="A5" s="56">
        <f t="shared" ref="A5:A15" si="0">A4+1</f>
        <v>3</v>
      </c>
      <c r="B5" s="101" t="s">
        <v>290</v>
      </c>
      <c r="C5" s="210" t="s">
        <v>281</v>
      </c>
      <c r="D5" s="191">
        <v>2011</v>
      </c>
      <c r="E5" s="56"/>
      <c r="F5" s="189">
        <v>239.97</v>
      </c>
      <c r="G5" s="58"/>
      <c r="H5" s="58"/>
      <c r="I5" s="58"/>
      <c r="J5" s="58"/>
      <c r="K5" s="54">
        <v>632383.88</v>
      </c>
      <c r="L5" s="334"/>
      <c r="M5" s="235"/>
      <c r="N5" s="235"/>
      <c r="O5" s="235"/>
    </row>
    <row r="6" spans="1:15" s="59" customFormat="1" ht="18.75" customHeight="1" x14ac:dyDescent="0.2">
      <c r="A6" s="56">
        <f t="shared" si="0"/>
        <v>4</v>
      </c>
      <c r="B6" s="101" t="s">
        <v>289</v>
      </c>
      <c r="C6" s="210" t="s">
        <v>281</v>
      </c>
      <c r="D6" s="191">
        <v>2013</v>
      </c>
      <c r="E6" s="56"/>
      <c r="F6" s="191"/>
      <c r="G6" s="58"/>
      <c r="H6" s="58"/>
      <c r="I6" s="58"/>
      <c r="J6" s="58"/>
      <c r="K6" s="54">
        <v>273466.09000000003</v>
      </c>
      <c r="L6" s="334"/>
      <c r="M6" s="235"/>
      <c r="N6" s="235"/>
      <c r="O6" s="235"/>
    </row>
    <row r="7" spans="1:15" s="59" customFormat="1" ht="18.75" customHeight="1" x14ac:dyDescent="0.2">
      <c r="A7" s="56">
        <f t="shared" si="0"/>
        <v>5</v>
      </c>
      <c r="B7" s="101" t="s">
        <v>291</v>
      </c>
      <c r="C7" s="210" t="s">
        <v>281</v>
      </c>
      <c r="D7" s="191"/>
      <c r="E7" s="56"/>
      <c r="F7" s="191"/>
      <c r="G7" s="58"/>
      <c r="H7" s="58"/>
      <c r="I7" s="58"/>
      <c r="J7" s="58"/>
      <c r="K7" s="54">
        <v>525023.75</v>
      </c>
      <c r="L7" s="334"/>
      <c r="M7" s="235"/>
      <c r="N7" s="235"/>
      <c r="O7" s="235"/>
    </row>
    <row r="8" spans="1:15" s="59" customFormat="1" ht="18.75" customHeight="1" x14ac:dyDescent="0.2">
      <c r="A8" s="56">
        <f t="shared" si="0"/>
        <v>6</v>
      </c>
      <c r="B8" s="101" t="s">
        <v>292</v>
      </c>
      <c r="C8" s="210" t="s">
        <v>281</v>
      </c>
      <c r="D8" s="191">
        <v>2014</v>
      </c>
      <c r="E8" s="56"/>
      <c r="F8" s="191">
        <v>179.73</v>
      </c>
      <c r="G8" s="58"/>
      <c r="H8" s="58"/>
      <c r="I8" s="58"/>
      <c r="J8" s="58"/>
      <c r="K8" s="54">
        <v>725121.51</v>
      </c>
      <c r="L8" s="334"/>
      <c r="M8" s="235"/>
      <c r="N8" s="235"/>
      <c r="O8" s="235"/>
    </row>
    <row r="9" spans="1:15" s="59" customFormat="1" ht="18.75" customHeight="1" x14ac:dyDescent="0.2">
      <c r="A9" s="56">
        <f t="shared" si="0"/>
        <v>7</v>
      </c>
      <c r="B9" s="101" t="s">
        <v>293</v>
      </c>
      <c r="C9" s="210" t="s">
        <v>282</v>
      </c>
      <c r="D9" s="191">
        <v>1998</v>
      </c>
      <c r="E9" s="56"/>
      <c r="F9" s="191"/>
      <c r="G9" s="58"/>
      <c r="H9" s="58"/>
      <c r="I9" s="58"/>
      <c r="J9" s="58"/>
      <c r="K9" s="54">
        <v>34325</v>
      </c>
      <c r="L9" s="334"/>
      <c r="M9" s="235"/>
      <c r="N9" s="235"/>
      <c r="O9" s="235"/>
    </row>
    <row r="10" spans="1:15" s="59" customFormat="1" ht="18.75" customHeight="1" x14ac:dyDescent="0.2">
      <c r="A10" s="56">
        <f t="shared" si="0"/>
        <v>8</v>
      </c>
      <c r="B10" s="101" t="s">
        <v>293</v>
      </c>
      <c r="C10" s="190" t="s">
        <v>283</v>
      </c>
      <c r="D10" s="190">
        <v>1998</v>
      </c>
      <c r="E10" s="56"/>
      <c r="F10" s="191"/>
      <c r="G10" s="58"/>
      <c r="H10" s="58"/>
      <c r="I10" s="58"/>
      <c r="J10" s="58"/>
      <c r="K10" s="54">
        <v>45690</v>
      </c>
      <c r="L10" s="334"/>
      <c r="M10" s="235"/>
      <c r="N10" s="235"/>
      <c r="O10" s="235"/>
    </row>
    <row r="11" spans="1:15" s="59" customFormat="1" ht="18.75" customHeight="1" x14ac:dyDescent="0.2">
      <c r="A11" s="56">
        <f t="shared" si="0"/>
        <v>9</v>
      </c>
      <c r="B11" s="193" t="s">
        <v>294</v>
      </c>
      <c r="C11" s="211" t="s">
        <v>284</v>
      </c>
      <c r="D11" s="191">
        <v>2014</v>
      </c>
      <c r="E11" s="56"/>
      <c r="F11" s="191">
        <v>25</v>
      </c>
      <c r="G11" s="58"/>
      <c r="H11" s="58"/>
      <c r="I11" s="58"/>
      <c r="J11" s="58"/>
      <c r="K11" s="54">
        <v>10000</v>
      </c>
      <c r="L11" s="334"/>
      <c r="M11" s="235"/>
      <c r="N11" s="235"/>
      <c r="O11" s="235"/>
    </row>
    <row r="12" spans="1:15" s="59" customFormat="1" ht="18.75" customHeight="1" x14ac:dyDescent="0.2">
      <c r="A12" s="56">
        <f t="shared" si="0"/>
        <v>10</v>
      </c>
      <c r="B12" s="194" t="s">
        <v>293</v>
      </c>
      <c r="C12" s="212" t="s">
        <v>285</v>
      </c>
      <c r="D12" s="195">
        <v>2010</v>
      </c>
      <c r="E12" s="56"/>
      <c r="F12" s="191">
        <v>25.5</v>
      </c>
      <c r="G12" s="58"/>
      <c r="H12" s="58"/>
      <c r="I12" s="58"/>
      <c r="J12" s="58"/>
      <c r="K12" s="54">
        <v>108938.62</v>
      </c>
      <c r="L12" s="334"/>
      <c r="M12" s="235"/>
      <c r="N12" s="235"/>
      <c r="O12" s="235"/>
    </row>
    <row r="13" spans="1:15" s="59" customFormat="1" ht="18.75" customHeight="1" x14ac:dyDescent="0.2">
      <c r="A13" s="56">
        <f t="shared" si="0"/>
        <v>11</v>
      </c>
      <c r="B13" s="194" t="s">
        <v>295</v>
      </c>
      <c r="C13" s="212" t="s">
        <v>286</v>
      </c>
      <c r="D13" s="195">
        <v>2009</v>
      </c>
      <c r="E13" s="56"/>
      <c r="F13" s="191">
        <v>58.2</v>
      </c>
      <c r="G13" s="58"/>
      <c r="H13" s="58"/>
      <c r="I13" s="58"/>
      <c r="J13" s="58"/>
      <c r="K13" s="54">
        <v>254996.96</v>
      </c>
      <c r="L13" s="334"/>
      <c r="M13" s="235"/>
      <c r="N13" s="235"/>
      <c r="O13" s="235"/>
    </row>
    <row r="14" spans="1:15" s="59" customFormat="1" ht="18.75" customHeight="1" x14ac:dyDescent="0.2">
      <c r="A14" s="56">
        <f t="shared" si="0"/>
        <v>12</v>
      </c>
      <c r="B14" s="194" t="s">
        <v>296</v>
      </c>
      <c r="C14" s="192" t="s">
        <v>569</v>
      </c>
      <c r="D14" s="195" t="s">
        <v>298</v>
      </c>
      <c r="E14" s="56"/>
      <c r="F14" s="191"/>
      <c r="G14" s="58"/>
      <c r="H14" s="58"/>
      <c r="I14" s="58"/>
      <c r="J14" s="58"/>
      <c r="K14" s="15">
        <v>154153.44</v>
      </c>
      <c r="L14" s="334"/>
      <c r="M14" s="235"/>
      <c r="N14" s="235"/>
      <c r="O14" s="235"/>
    </row>
    <row r="15" spans="1:15" s="59" customFormat="1" ht="18.75" customHeight="1" x14ac:dyDescent="0.2">
      <c r="A15" s="56">
        <f t="shared" si="0"/>
        <v>13</v>
      </c>
      <c r="B15" s="196" t="s">
        <v>297</v>
      </c>
      <c r="C15" s="190" t="s">
        <v>287</v>
      </c>
      <c r="D15" s="191">
        <v>2009</v>
      </c>
      <c r="E15" s="56"/>
      <c r="F15" s="191">
        <v>157.69999999999999</v>
      </c>
      <c r="G15" s="58"/>
      <c r="H15" s="58"/>
      <c r="I15" s="58"/>
      <c r="J15" s="58"/>
      <c r="K15" s="15">
        <v>444035.85</v>
      </c>
      <c r="L15" s="334"/>
      <c r="M15" s="235"/>
      <c r="N15" s="235"/>
      <c r="O15" s="235"/>
    </row>
    <row r="16" spans="1:15" s="55" customFormat="1" ht="18.75" customHeight="1" x14ac:dyDescent="0.2">
      <c r="A16" s="138"/>
      <c r="B16" s="65" t="s">
        <v>20</v>
      </c>
      <c r="C16" s="208"/>
      <c r="D16" s="66"/>
      <c r="E16" s="66"/>
      <c r="F16" s="66"/>
      <c r="G16" s="66"/>
      <c r="H16" s="66"/>
      <c r="I16" s="66"/>
      <c r="J16" s="66"/>
      <c r="K16" s="67"/>
      <c r="L16" s="333"/>
      <c r="M16" s="67"/>
      <c r="N16" s="67"/>
      <c r="O16" s="67"/>
    </row>
    <row r="17" spans="1:15" s="59" customFormat="1" ht="18.75" customHeight="1" x14ac:dyDescent="0.2">
      <c r="A17" s="56">
        <v>1</v>
      </c>
      <c r="B17" s="57" t="s">
        <v>488</v>
      </c>
      <c r="C17" s="56" t="s">
        <v>489</v>
      </c>
      <c r="D17" s="56">
        <v>1965</v>
      </c>
      <c r="E17" s="56"/>
      <c r="F17" s="56">
        <v>964.8</v>
      </c>
      <c r="G17" s="35" t="s">
        <v>44</v>
      </c>
      <c r="H17" s="189" t="s">
        <v>629</v>
      </c>
      <c r="I17" s="189" t="s">
        <v>632</v>
      </c>
      <c r="J17" s="189">
        <v>3</v>
      </c>
      <c r="K17" s="157"/>
      <c r="L17" s="335">
        <v>2412000</v>
      </c>
      <c r="M17" s="236">
        <v>9</v>
      </c>
      <c r="N17" s="236"/>
      <c r="O17" s="237">
        <v>1</v>
      </c>
    </row>
    <row r="18" spans="1:15" s="59" customFormat="1" ht="18.75" customHeight="1" x14ac:dyDescent="0.2">
      <c r="A18" s="56">
        <v>2</v>
      </c>
      <c r="B18" s="57" t="s">
        <v>589</v>
      </c>
      <c r="C18" s="56" t="s">
        <v>489</v>
      </c>
      <c r="D18" s="56">
        <v>1989</v>
      </c>
      <c r="E18" s="56">
        <v>493.8</v>
      </c>
      <c r="F18" s="56">
        <v>100</v>
      </c>
      <c r="G18" s="35" t="s">
        <v>44</v>
      </c>
      <c r="H18" s="189" t="s">
        <v>629</v>
      </c>
      <c r="I18" s="189" t="s">
        <v>632</v>
      </c>
      <c r="J18" s="189">
        <v>1</v>
      </c>
      <c r="K18" s="157"/>
      <c r="L18" s="335">
        <v>250000</v>
      </c>
      <c r="M18" s="236">
        <v>2</v>
      </c>
      <c r="N18" s="236"/>
      <c r="O18" s="237"/>
    </row>
    <row r="19" spans="1:15" s="55" customFormat="1" ht="18.75" customHeight="1" x14ac:dyDescent="0.2">
      <c r="A19" s="138"/>
      <c r="B19" s="65" t="s">
        <v>21</v>
      </c>
      <c r="C19" s="208"/>
      <c r="D19" s="66"/>
      <c r="E19" s="66"/>
      <c r="F19" s="66"/>
      <c r="G19" s="66"/>
      <c r="H19" s="66"/>
      <c r="I19" s="66"/>
      <c r="J19" s="66"/>
      <c r="K19" s="67"/>
      <c r="L19" s="333"/>
      <c r="M19" s="67"/>
      <c r="N19" s="67"/>
      <c r="O19" s="67"/>
    </row>
    <row r="20" spans="1:15" s="59" customFormat="1" ht="18.75" customHeight="1" x14ac:dyDescent="0.2">
      <c r="A20" s="56">
        <v>1</v>
      </c>
      <c r="B20" s="83" t="s">
        <v>70</v>
      </c>
      <c r="C20" s="84" t="s">
        <v>71</v>
      </c>
      <c r="D20" s="197">
        <v>1976</v>
      </c>
      <c r="E20" s="257">
        <v>3170</v>
      </c>
      <c r="F20" s="257">
        <v>3100</v>
      </c>
      <c r="G20" s="84" t="s">
        <v>44</v>
      </c>
      <c r="H20" s="189" t="s">
        <v>633</v>
      </c>
      <c r="I20" s="189" t="s">
        <v>634</v>
      </c>
      <c r="J20" s="189">
        <v>3</v>
      </c>
      <c r="K20" s="307"/>
      <c r="L20" s="335">
        <v>7750000</v>
      </c>
      <c r="M20" s="236">
        <v>16</v>
      </c>
      <c r="N20" s="236"/>
      <c r="O20" s="237">
        <v>8</v>
      </c>
    </row>
    <row r="21" spans="1:15" s="59" customFormat="1" ht="18.75" customHeight="1" x14ac:dyDescent="0.2">
      <c r="A21" s="56">
        <v>2</v>
      </c>
      <c r="B21" s="82" t="s">
        <v>72</v>
      </c>
      <c r="C21" s="84" t="s">
        <v>71</v>
      </c>
      <c r="D21" s="197">
        <v>1978</v>
      </c>
      <c r="E21" s="257">
        <v>500</v>
      </c>
      <c r="F21" s="257">
        <v>300</v>
      </c>
      <c r="G21" s="84" t="s">
        <v>44</v>
      </c>
      <c r="H21" s="189" t="s">
        <v>633</v>
      </c>
      <c r="I21" s="189" t="s">
        <v>634</v>
      </c>
      <c r="J21" s="189">
        <v>2</v>
      </c>
      <c r="K21" s="307"/>
      <c r="L21" s="335">
        <v>750000</v>
      </c>
      <c r="M21" s="234">
        <v>3</v>
      </c>
      <c r="N21" s="234"/>
      <c r="O21" s="238"/>
    </row>
    <row r="22" spans="1:15" s="55" customFormat="1" ht="18.75" customHeight="1" x14ac:dyDescent="0.2">
      <c r="A22" s="138"/>
      <c r="B22" s="65" t="s">
        <v>674</v>
      </c>
      <c r="C22" s="208"/>
      <c r="D22" s="66"/>
      <c r="E22" s="66"/>
      <c r="F22" s="66"/>
      <c r="G22" s="66"/>
      <c r="H22" s="66"/>
      <c r="I22" s="66"/>
      <c r="J22" s="66"/>
      <c r="K22" s="67"/>
      <c r="L22" s="333"/>
      <c r="M22" s="67"/>
      <c r="N22" s="67"/>
      <c r="O22" s="67"/>
    </row>
    <row r="23" spans="1:15" s="59" customFormat="1" ht="18.75" customHeight="1" x14ac:dyDescent="0.2">
      <c r="A23" s="56">
        <v>1</v>
      </c>
      <c r="B23" s="253" t="s">
        <v>676</v>
      </c>
      <c r="C23" s="84" t="s">
        <v>675</v>
      </c>
      <c r="D23" s="197" t="s">
        <v>678</v>
      </c>
      <c r="E23" s="197"/>
      <c r="F23" s="257">
        <v>489.8</v>
      </c>
      <c r="G23" s="84"/>
      <c r="H23" s="192" t="s">
        <v>658</v>
      </c>
      <c r="I23" s="256" t="s">
        <v>679</v>
      </c>
      <c r="J23" s="192"/>
      <c r="K23" s="308"/>
      <c r="L23" s="335">
        <v>1224500</v>
      </c>
      <c r="M23" s="255"/>
      <c r="N23" s="255"/>
      <c r="O23" s="254"/>
    </row>
    <row r="24" spans="1:15" s="59" customFormat="1" ht="18.75" customHeight="1" x14ac:dyDescent="0.2">
      <c r="A24" s="56">
        <v>2</v>
      </c>
      <c r="B24" s="247" t="s">
        <v>676</v>
      </c>
      <c r="C24" s="252" t="s">
        <v>677</v>
      </c>
      <c r="D24" s="214">
        <v>2008</v>
      </c>
      <c r="E24" s="214"/>
      <c r="F24" s="306"/>
      <c r="G24" s="252"/>
      <c r="H24" s="248" t="s">
        <v>681</v>
      </c>
      <c r="I24" s="248" t="s">
        <v>680</v>
      </c>
      <c r="J24" s="192">
        <v>1</v>
      </c>
      <c r="K24" s="249">
        <v>1126259.73</v>
      </c>
      <c r="L24" s="336"/>
      <c r="M24" s="251"/>
      <c r="N24" s="251"/>
      <c r="O24" s="250"/>
    </row>
    <row r="25" spans="1:15" s="55" customFormat="1" ht="18.75" customHeight="1" x14ac:dyDescent="0.2">
      <c r="A25" s="138"/>
      <c r="B25" s="65" t="s">
        <v>22</v>
      </c>
      <c r="C25" s="208"/>
      <c r="D25" s="66"/>
      <c r="E25" s="66"/>
      <c r="F25" s="66"/>
      <c r="G25" s="66"/>
      <c r="H25" s="66"/>
      <c r="I25" s="66"/>
      <c r="J25" s="66"/>
      <c r="K25" s="67"/>
      <c r="L25" s="333"/>
      <c r="M25" s="67"/>
      <c r="N25" s="67"/>
      <c r="O25" s="67"/>
    </row>
    <row r="26" spans="1:15" s="59" customFormat="1" ht="18.75" customHeight="1" x14ac:dyDescent="0.2">
      <c r="A26" s="56">
        <v>1</v>
      </c>
      <c r="B26" s="57" t="s">
        <v>499</v>
      </c>
      <c r="C26" s="56" t="s">
        <v>500</v>
      </c>
      <c r="D26" s="56" t="s">
        <v>508</v>
      </c>
      <c r="E26" s="56"/>
      <c r="F26" s="301"/>
      <c r="G26" s="35"/>
      <c r="H26" s="35"/>
      <c r="I26" s="35"/>
      <c r="J26" s="35"/>
      <c r="K26" s="157">
        <v>7818</v>
      </c>
      <c r="L26" s="337"/>
      <c r="M26" s="235"/>
      <c r="N26" s="235"/>
      <c r="O26" s="235"/>
    </row>
    <row r="27" spans="1:15" s="59" customFormat="1" ht="18.75" customHeight="1" x14ac:dyDescent="0.2">
      <c r="A27" s="56">
        <v>2</v>
      </c>
      <c r="B27" s="57" t="s">
        <v>499</v>
      </c>
      <c r="C27" s="56" t="s">
        <v>501</v>
      </c>
      <c r="D27" s="56" t="s">
        <v>508</v>
      </c>
      <c r="E27" s="56"/>
      <c r="F27" s="301"/>
      <c r="G27" s="35"/>
      <c r="H27" s="35"/>
      <c r="I27" s="35"/>
      <c r="J27" s="35"/>
      <c r="K27" s="157">
        <v>13254</v>
      </c>
      <c r="L27" s="337"/>
      <c r="M27" s="235"/>
      <c r="N27" s="235"/>
      <c r="O27" s="235"/>
    </row>
    <row r="28" spans="1:15" s="59" customFormat="1" ht="18.75" customHeight="1" x14ac:dyDescent="0.2">
      <c r="A28" s="56">
        <v>3</v>
      </c>
      <c r="B28" s="57" t="s">
        <v>289</v>
      </c>
      <c r="C28" s="56" t="s">
        <v>502</v>
      </c>
      <c r="D28" s="56" t="s">
        <v>509</v>
      </c>
      <c r="E28" s="56"/>
      <c r="F28" s="301"/>
      <c r="G28" s="35"/>
      <c r="H28" s="35"/>
      <c r="I28" s="35"/>
      <c r="J28" s="35"/>
      <c r="K28" s="157">
        <v>22783</v>
      </c>
      <c r="L28" s="337"/>
      <c r="M28" s="235"/>
      <c r="N28" s="235"/>
      <c r="O28" s="235"/>
    </row>
    <row r="29" spans="1:15" s="59" customFormat="1" ht="18.75" customHeight="1" x14ac:dyDescent="0.2">
      <c r="A29" s="56">
        <v>4</v>
      </c>
      <c r="B29" s="57" t="s">
        <v>499</v>
      </c>
      <c r="C29" s="56" t="s">
        <v>503</v>
      </c>
      <c r="D29" s="56" t="s">
        <v>508</v>
      </c>
      <c r="E29" s="56"/>
      <c r="F29" s="301"/>
      <c r="G29" s="35"/>
      <c r="H29" s="35"/>
      <c r="I29" s="35"/>
      <c r="J29" s="35"/>
      <c r="K29" s="157">
        <v>86186</v>
      </c>
      <c r="L29" s="337"/>
      <c r="M29" s="235"/>
      <c r="N29" s="235"/>
      <c r="O29" s="235"/>
    </row>
    <row r="30" spans="1:15" s="59" customFormat="1" ht="18.75" customHeight="1" x14ac:dyDescent="0.2">
      <c r="A30" s="56">
        <v>5</v>
      </c>
      <c r="B30" s="57" t="s">
        <v>499</v>
      </c>
      <c r="C30" s="56" t="s">
        <v>504</v>
      </c>
      <c r="D30" s="56" t="s">
        <v>508</v>
      </c>
      <c r="E30" s="56"/>
      <c r="F30" s="301"/>
      <c r="G30" s="35"/>
      <c r="H30" s="35"/>
      <c r="I30" s="35"/>
      <c r="J30" s="35"/>
      <c r="K30" s="157">
        <v>3701</v>
      </c>
      <c r="L30" s="337"/>
      <c r="M30" s="235"/>
      <c r="N30" s="235"/>
      <c r="O30" s="235"/>
    </row>
    <row r="31" spans="1:15" s="59" customFormat="1" ht="18.75" customHeight="1" x14ac:dyDescent="0.2">
      <c r="A31" s="56">
        <v>6</v>
      </c>
      <c r="B31" s="57" t="s">
        <v>499</v>
      </c>
      <c r="C31" s="56" t="s">
        <v>505</v>
      </c>
      <c r="D31" s="56" t="s">
        <v>510</v>
      </c>
      <c r="E31" s="56"/>
      <c r="F31" s="301"/>
      <c r="G31" s="35"/>
      <c r="H31" s="35"/>
      <c r="I31" s="35"/>
      <c r="J31" s="35"/>
      <c r="K31" s="157">
        <v>16725</v>
      </c>
      <c r="L31" s="337"/>
      <c r="M31" s="235"/>
      <c r="N31" s="235"/>
      <c r="O31" s="235"/>
    </row>
    <row r="32" spans="1:15" s="59" customFormat="1" ht="18.75" customHeight="1" x14ac:dyDescent="0.2">
      <c r="A32" s="56">
        <v>7</v>
      </c>
      <c r="B32" s="57" t="s">
        <v>499</v>
      </c>
      <c r="C32" s="56" t="s">
        <v>506</v>
      </c>
      <c r="D32" s="56" t="s">
        <v>511</v>
      </c>
      <c r="E32" s="56"/>
      <c r="F32" s="301"/>
      <c r="G32" s="35"/>
      <c r="H32" s="35"/>
      <c r="I32" s="35"/>
      <c r="J32" s="35"/>
      <c r="K32" s="157">
        <v>14806</v>
      </c>
      <c r="L32" s="337"/>
      <c r="M32" s="235"/>
      <c r="N32" s="235"/>
      <c r="O32" s="235"/>
    </row>
    <row r="33" spans="1:246" s="59" customFormat="1" ht="18.75" customHeight="1" x14ac:dyDescent="0.2">
      <c r="A33" s="56">
        <v>8</v>
      </c>
      <c r="B33" s="57" t="s">
        <v>289</v>
      </c>
      <c r="C33" s="56" t="s">
        <v>507</v>
      </c>
      <c r="D33" s="56" t="s">
        <v>508</v>
      </c>
      <c r="E33" s="56"/>
      <c r="F33" s="301"/>
      <c r="G33" s="35"/>
      <c r="H33" s="35"/>
      <c r="I33" s="35"/>
      <c r="J33" s="35"/>
      <c r="K33" s="157">
        <v>2846</v>
      </c>
      <c r="L33" s="337"/>
      <c r="M33" s="235"/>
      <c r="N33" s="235"/>
      <c r="O33" s="235"/>
    </row>
    <row r="34" spans="1:246" s="59" customFormat="1" ht="18.75" customHeight="1" x14ac:dyDescent="0.2">
      <c r="A34" s="56">
        <v>9</v>
      </c>
      <c r="B34" s="57" t="s">
        <v>289</v>
      </c>
      <c r="C34" s="56" t="s">
        <v>507</v>
      </c>
      <c r="D34" s="56" t="s">
        <v>512</v>
      </c>
      <c r="E34" s="56"/>
      <c r="F34" s="301"/>
      <c r="G34" s="35"/>
      <c r="H34" s="35"/>
      <c r="I34" s="35"/>
      <c r="J34" s="35"/>
      <c r="K34" s="157">
        <v>2846</v>
      </c>
      <c r="L34" s="337"/>
      <c r="M34" s="235"/>
      <c r="N34" s="235"/>
      <c r="O34" s="235"/>
    </row>
    <row r="35" spans="1:246" s="55" customFormat="1" ht="18.75" customHeight="1" x14ac:dyDescent="0.2">
      <c r="A35" s="138"/>
      <c r="B35" s="65" t="s">
        <v>24</v>
      </c>
      <c r="C35" s="208"/>
      <c r="D35" s="66"/>
      <c r="E35" s="66"/>
      <c r="F35" s="66"/>
      <c r="G35" s="66"/>
      <c r="H35" s="66"/>
      <c r="I35" s="66"/>
      <c r="J35" s="66"/>
      <c r="K35" s="67"/>
      <c r="L35" s="333"/>
      <c r="M35" s="67"/>
      <c r="N35" s="67"/>
      <c r="O35" s="67"/>
    </row>
    <row r="36" spans="1:246" customFormat="1" ht="19.5" customHeight="1" x14ac:dyDescent="0.25">
      <c r="A36" s="137">
        <v>1</v>
      </c>
      <c r="B36" s="198" t="s">
        <v>103</v>
      </c>
      <c r="C36" s="199" t="s">
        <v>104</v>
      </c>
      <c r="D36" s="199">
        <v>2002</v>
      </c>
      <c r="E36" s="199"/>
      <c r="F36" s="199">
        <v>368</v>
      </c>
      <c r="G36" s="199" t="s">
        <v>44</v>
      </c>
      <c r="H36" s="242" t="s">
        <v>635</v>
      </c>
      <c r="I36" s="242" t="s">
        <v>636</v>
      </c>
      <c r="J36" s="242">
        <v>1</v>
      </c>
      <c r="K36" s="309"/>
      <c r="L36" s="338">
        <v>920000</v>
      </c>
      <c r="M36" s="239">
        <v>3</v>
      </c>
      <c r="N36" s="236" t="s">
        <v>628</v>
      </c>
      <c r="O36" s="237">
        <v>2</v>
      </c>
    </row>
    <row r="37" spans="1:246" customFormat="1" ht="19.5" customHeight="1" x14ac:dyDescent="0.25">
      <c r="A37" s="137">
        <v>2</v>
      </c>
      <c r="B37" s="198" t="s">
        <v>103</v>
      </c>
      <c r="C37" s="199" t="s">
        <v>105</v>
      </c>
      <c r="D37" s="199">
        <v>2006</v>
      </c>
      <c r="E37" s="199"/>
      <c r="F37" s="199">
        <v>185</v>
      </c>
      <c r="G37" s="199" t="s">
        <v>44</v>
      </c>
      <c r="H37" s="242" t="s">
        <v>635</v>
      </c>
      <c r="I37" s="242" t="s">
        <v>636</v>
      </c>
      <c r="J37" s="242">
        <v>1</v>
      </c>
      <c r="K37" s="200">
        <v>82431.240000000005</v>
      </c>
      <c r="L37" s="338"/>
      <c r="M37" s="239">
        <v>1</v>
      </c>
      <c r="N37" s="236" t="s">
        <v>628</v>
      </c>
      <c r="O37" s="237" t="s">
        <v>628</v>
      </c>
    </row>
    <row r="38" spans="1:246" customFormat="1" ht="16.5" customHeight="1" x14ac:dyDescent="0.25">
      <c r="A38" s="137">
        <v>3</v>
      </c>
      <c r="B38" s="198" t="s">
        <v>103</v>
      </c>
      <c r="C38" s="199" t="s">
        <v>106</v>
      </c>
      <c r="D38" s="199">
        <v>2006</v>
      </c>
      <c r="E38" s="199"/>
      <c r="F38" s="199">
        <v>40</v>
      </c>
      <c r="G38" s="199" t="s">
        <v>44</v>
      </c>
      <c r="H38" s="242" t="s">
        <v>635</v>
      </c>
      <c r="I38" s="242" t="s">
        <v>636</v>
      </c>
      <c r="J38" s="242">
        <v>1</v>
      </c>
      <c r="K38" s="200"/>
      <c r="L38" s="338">
        <v>30000</v>
      </c>
      <c r="M38" s="239" t="s">
        <v>628</v>
      </c>
      <c r="N38" s="236" t="s">
        <v>628</v>
      </c>
      <c r="O38" s="237" t="s">
        <v>628</v>
      </c>
    </row>
    <row r="39" spans="1:246" customFormat="1" ht="21" customHeight="1" x14ac:dyDescent="0.25">
      <c r="A39" s="137">
        <v>4</v>
      </c>
      <c r="B39" s="198" t="s">
        <v>103</v>
      </c>
      <c r="C39" s="199" t="s">
        <v>107</v>
      </c>
      <c r="D39" s="199">
        <v>2008</v>
      </c>
      <c r="E39" s="199"/>
      <c r="F39" s="199">
        <v>70</v>
      </c>
      <c r="G39" s="199" t="s">
        <v>44</v>
      </c>
      <c r="H39" s="242" t="s">
        <v>635</v>
      </c>
      <c r="I39" s="242" t="s">
        <v>637</v>
      </c>
      <c r="J39" s="242">
        <v>1</v>
      </c>
      <c r="K39" s="200">
        <v>50000</v>
      </c>
      <c r="L39" s="338"/>
      <c r="M39" s="239" t="s">
        <v>628</v>
      </c>
      <c r="N39" s="236" t="s">
        <v>628</v>
      </c>
      <c r="O39" s="237" t="s">
        <v>628</v>
      </c>
    </row>
    <row r="40" spans="1:246" customFormat="1" ht="20.25" customHeight="1" x14ac:dyDescent="0.25">
      <c r="A40" s="137">
        <v>5</v>
      </c>
      <c r="B40" s="198" t="s">
        <v>103</v>
      </c>
      <c r="C40" s="199" t="s">
        <v>108</v>
      </c>
      <c r="D40" s="199">
        <v>2009</v>
      </c>
      <c r="E40" s="199"/>
      <c r="F40" s="199">
        <v>15</v>
      </c>
      <c r="G40" s="199" t="s">
        <v>44</v>
      </c>
      <c r="H40" s="242" t="s">
        <v>635</v>
      </c>
      <c r="I40" s="242" t="s">
        <v>637</v>
      </c>
      <c r="J40" s="242">
        <v>1</v>
      </c>
      <c r="K40" s="200"/>
      <c r="L40" s="338">
        <v>25000</v>
      </c>
      <c r="M40" s="239">
        <v>1</v>
      </c>
      <c r="N40" s="236" t="s">
        <v>628</v>
      </c>
      <c r="O40" s="237" t="s">
        <v>628</v>
      </c>
    </row>
    <row r="41" spans="1:246" s="59" customFormat="1" ht="18.75" customHeight="1" x14ac:dyDescent="0.2">
      <c r="A41" s="138"/>
      <c r="B41" s="65" t="s">
        <v>25</v>
      </c>
      <c r="C41" s="208"/>
      <c r="D41" s="66"/>
      <c r="E41" s="66"/>
      <c r="F41" s="66"/>
      <c r="G41" s="66"/>
      <c r="H41" s="66"/>
      <c r="I41" s="66"/>
      <c r="J41" s="66"/>
      <c r="K41" s="67"/>
      <c r="L41" s="333"/>
      <c r="M41" s="67"/>
      <c r="N41" s="67"/>
      <c r="O41" s="67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</row>
    <row r="42" spans="1:246" s="59" customFormat="1" ht="18.75" customHeight="1" x14ac:dyDescent="0.2">
      <c r="A42" s="56">
        <v>1</v>
      </c>
      <c r="B42" s="147" t="s">
        <v>526</v>
      </c>
      <c r="C42" s="197" t="s">
        <v>376</v>
      </c>
      <c r="D42" s="197">
        <v>1986</v>
      </c>
      <c r="E42" s="197">
        <v>779.5</v>
      </c>
      <c r="F42" s="197">
        <v>955.8</v>
      </c>
      <c r="G42" s="197" t="s">
        <v>44</v>
      </c>
      <c r="H42" s="242" t="s">
        <v>638</v>
      </c>
      <c r="I42" s="242" t="s">
        <v>634</v>
      </c>
      <c r="J42" s="242">
        <v>2</v>
      </c>
      <c r="K42" s="201"/>
      <c r="L42" s="339">
        <f>F42*2500</f>
        <v>2389500</v>
      </c>
      <c r="M42" s="236">
        <v>5</v>
      </c>
      <c r="N42" s="213" t="s">
        <v>628</v>
      </c>
      <c r="O42" s="237">
        <v>4</v>
      </c>
    </row>
    <row r="43" spans="1:246" s="55" customFormat="1" ht="18.75" customHeight="1" x14ac:dyDescent="0.2">
      <c r="A43" s="138"/>
      <c r="B43" s="65" t="s">
        <v>26</v>
      </c>
      <c r="C43" s="208"/>
      <c r="D43" s="66"/>
      <c r="E43" s="66"/>
      <c r="F43" s="66"/>
      <c r="G43" s="66"/>
      <c r="H43" s="66"/>
      <c r="I43" s="66"/>
      <c r="J43" s="66"/>
      <c r="K43" s="67"/>
      <c r="L43" s="333"/>
      <c r="M43" s="67"/>
      <c r="N43" s="67"/>
      <c r="O43" s="67"/>
    </row>
    <row r="44" spans="1:246" s="59" customFormat="1" ht="72" x14ac:dyDescent="0.2">
      <c r="A44" s="56">
        <v>1</v>
      </c>
      <c r="B44" s="202" t="s">
        <v>378</v>
      </c>
      <c r="C44" s="206" t="s">
        <v>231</v>
      </c>
      <c r="D44" s="197">
        <v>1990</v>
      </c>
      <c r="E44" s="203"/>
      <c r="F44" s="203">
        <v>8890.5</v>
      </c>
      <c r="G44" s="197" t="s">
        <v>44</v>
      </c>
      <c r="H44" s="242" t="s">
        <v>639</v>
      </c>
      <c r="I44" s="242" t="s">
        <v>640</v>
      </c>
      <c r="J44" s="242">
        <v>4</v>
      </c>
      <c r="K44" s="228"/>
      <c r="L44" s="339">
        <v>22226250</v>
      </c>
      <c r="M44" s="236">
        <v>22</v>
      </c>
      <c r="N44" s="236" t="s">
        <v>628</v>
      </c>
      <c r="O44" s="237">
        <v>12</v>
      </c>
    </row>
    <row r="45" spans="1:246" s="59" customFormat="1" ht="60" x14ac:dyDescent="0.2">
      <c r="A45" s="56">
        <v>2</v>
      </c>
      <c r="B45" s="202" t="s">
        <v>378</v>
      </c>
      <c r="C45" s="197" t="s">
        <v>379</v>
      </c>
      <c r="D45" s="197">
        <v>1996</v>
      </c>
      <c r="E45" s="203">
        <v>2802</v>
      </c>
      <c r="F45" s="203">
        <v>2719.5</v>
      </c>
      <c r="G45" s="197" t="s">
        <v>44</v>
      </c>
      <c r="H45" s="242" t="s">
        <v>641</v>
      </c>
      <c r="I45" s="242" t="s">
        <v>642</v>
      </c>
      <c r="J45" s="242">
        <v>2</v>
      </c>
      <c r="K45" s="228"/>
      <c r="L45" s="339">
        <v>6798750</v>
      </c>
      <c r="M45" s="236">
        <v>6</v>
      </c>
      <c r="N45" s="236" t="s">
        <v>628</v>
      </c>
      <c r="O45" s="237">
        <v>2</v>
      </c>
    </row>
    <row r="46" spans="1:246" s="59" customFormat="1" ht="24" x14ac:dyDescent="0.2">
      <c r="A46" s="56">
        <v>3</v>
      </c>
      <c r="B46" s="202" t="s">
        <v>378</v>
      </c>
      <c r="C46" s="197" t="s">
        <v>380</v>
      </c>
      <c r="D46" s="197">
        <v>2008</v>
      </c>
      <c r="E46" s="203">
        <v>80</v>
      </c>
      <c r="F46" s="203">
        <v>80</v>
      </c>
      <c r="G46" s="197" t="s">
        <v>44</v>
      </c>
      <c r="H46" s="242" t="s">
        <v>643</v>
      </c>
      <c r="I46" s="242" t="s">
        <v>644</v>
      </c>
      <c r="J46" s="242">
        <v>1</v>
      </c>
      <c r="K46" s="201">
        <v>54653.56</v>
      </c>
      <c r="L46" s="339"/>
      <c r="M46" s="236" t="s">
        <v>628</v>
      </c>
      <c r="N46" s="236" t="s">
        <v>628</v>
      </c>
      <c r="O46" s="237" t="s">
        <v>628</v>
      </c>
    </row>
    <row r="47" spans="1:246" s="59" customFormat="1" ht="18.75" customHeight="1" x14ac:dyDescent="0.2">
      <c r="A47" s="138"/>
      <c r="B47" s="65" t="s">
        <v>27</v>
      </c>
      <c r="C47" s="208"/>
      <c r="D47" s="66"/>
      <c r="E47" s="66"/>
      <c r="F47" s="66"/>
      <c r="G47" s="66"/>
      <c r="H47" s="66"/>
      <c r="I47" s="66"/>
      <c r="J47" s="66"/>
      <c r="K47" s="67"/>
      <c r="L47" s="333"/>
      <c r="M47" s="67"/>
      <c r="N47" s="67"/>
      <c r="O47" s="67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</row>
    <row r="48" spans="1:246" s="59" customFormat="1" ht="144" customHeight="1" x14ac:dyDescent="0.2">
      <c r="A48" s="56">
        <v>1</v>
      </c>
      <c r="B48" s="57" t="s">
        <v>42</v>
      </c>
      <c r="C48" s="56" t="s">
        <v>43</v>
      </c>
      <c r="D48" s="197">
        <v>1999</v>
      </c>
      <c r="E48" s="56"/>
      <c r="F48" s="197">
        <v>686</v>
      </c>
      <c r="G48" s="197" t="s">
        <v>44</v>
      </c>
      <c r="H48" s="242" t="s">
        <v>645</v>
      </c>
      <c r="I48" s="242" t="s">
        <v>646</v>
      </c>
      <c r="J48" s="242">
        <v>2</v>
      </c>
      <c r="K48" s="201"/>
      <c r="L48" s="335">
        <f>F48*2500</f>
        <v>1715000</v>
      </c>
      <c r="M48" s="236">
        <v>9</v>
      </c>
      <c r="N48" s="236"/>
      <c r="O48" s="237"/>
    </row>
    <row r="49" spans="1:246" s="59" customFormat="1" ht="18.75" customHeight="1" x14ac:dyDescent="0.2">
      <c r="A49" s="138"/>
      <c r="B49" s="65" t="s">
        <v>28</v>
      </c>
      <c r="C49" s="208"/>
      <c r="D49" s="66"/>
      <c r="E49" s="66"/>
      <c r="F49" s="66"/>
      <c r="G49" s="66"/>
      <c r="H49" s="66"/>
      <c r="I49" s="66"/>
      <c r="J49" s="66"/>
      <c r="K49" s="67"/>
      <c r="L49" s="333"/>
      <c r="M49" s="67"/>
      <c r="N49" s="67"/>
      <c r="O49" s="67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</row>
    <row r="50" spans="1:246" s="59" customFormat="1" ht="22.5" customHeight="1" x14ac:dyDescent="0.2">
      <c r="A50" s="56">
        <v>1</v>
      </c>
      <c r="B50" s="145" t="s">
        <v>434</v>
      </c>
      <c r="C50" s="213" t="s">
        <v>151</v>
      </c>
      <c r="D50" s="214">
        <v>1965</v>
      </c>
      <c r="E50" s="197">
        <v>3302</v>
      </c>
      <c r="F50" s="197">
        <v>2841.1</v>
      </c>
      <c r="G50" s="84" t="s">
        <v>44</v>
      </c>
      <c r="H50" s="213" t="s">
        <v>647</v>
      </c>
      <c r="I50" s="213" t="s">
        <v>648</v>
      </c>
      <c r="J50" s="242">
        <v>3</v>
      </c>
      <c r="K50" s="310"/>
      <c r="L50" s="335">
        <v>7102750</v>
      </c>
      <c r="M50" s="236">
        <v>15</v>
      </c>
      <c r="N50" s="236" t="s">
        <v>628</v>
      </c>
      <c r="O50" s="237">
        <v>6</v>
      </c>
    </row>
    <row r="51" spans="1:246" s="59" customFormat="1" ht="22.5" customHeight="1" x14ac:dyDescent="0.2">
      <c r="A51" s="56">
        <v>2</v>
      </c>
      <c r="B51" s="145" t="s">
        <v>434</v>
      </c>
      <c r="C51" s="215" t="s">
        <v>435</v>
      </c>
      <c r="D51" s="216">
        <v>1990</v>
      </c>
      <c r="E51" s="197">
        <v>344.65</v>
      </c>
      <c r="F51" s="197">
        <v>344.65</v>
      </c>
      <c r="G51" s="84" t="s">
        <v>44</v>
      </c>
      <c r="H51" s="213" t="s">
        <v>647</v>
      </c>
      <c r="I51" s="213" t="s">
        <v>648</v>
      </c>
      <c r="J51" s="243">
        <v>1</v>
      </c>
      <c r="K51" s="311"/>
      <c r="L51" s="335">
        <v>861625</v>
      </c>
      <c r="M51" s="236">
        <v>1</v>
      </c>
      <c r="N51" s="236" t="s">
        <v>628</v>
      </c>
      <c r="O51" s="237" t="s">
        <v>628</v>
      </c>
    </row>
    <row r="52" spans="1:246" s="59" customFormat="1" ht="22.5" customHeight="1" x14ac:dyDescent="0.2">
      <c r="A52" s="56">
        <v>3</v>
      </c>
      <c r="B52" s="146" t="s">
        <v>434</v>
      </c>
      <c r="C52" s="215" t="s">
        <v>284</v>
      </c>
      <c r="D52" s="216">
        <v>1972</v>
      </c>
      <c r="E52" s="216">
        <v>92.21</v>
      </c>
      <c r="F52" s="216">
        <v>92.21</v>
      </c>
      <c r="G52" s="205" t="s">
        <v>44</v>
      </c>
      <c r="H52" s="213" t="s">
        <v>647</v>
      </c>
      <c r="I52" s="213" t="s">
        <v>649</v>
      </c>
      <c r="J52" s="243">
        <v>1</v>
      </c>
      <c r="K52" s="311"/>
      <c r="L52" s="335">
        <v>115263</v>
      </c>
      <c r="M52" s="236" t="s">
        <v>628</v>
      </c>
      <c r="N52" s="236" t="s">
        <v>628</v>
      </c>
      <c r="O52" s="237" t="s">
        <v>628</v>
      </c>
    </row>
    <row r="53" spans="1:246" s="55" customFormat="1" ht="18.75" customHeight="1" x14ac:dyDescent="0.2">
      <c r="A53" s="138"/>
      <c r="B53" s="65" t="s">
        <v>29</v>
      </c>
      <c r="C53" s="208"/>
      <c r="D53" s="66"/>
      <c r="E53" s="66"/>
      <c r="F53" s="66"/>
      <c r="G53" s="66"/>
      <c r="H53" s="66"/>
      <c r="I53" s="66"/>
      <c r="J53" s="66"/>
      <c r="K53" s="126"/>
      <c r="L53" s="333"/>
      <c r="M53" s="67"/>
      <c r="N53" s="67"/>
      <c r="O53" s="67"/>
    </row>
    <row r="54" spans="1:246" s="59" customFormat="1" ht="18.75" customHeight="1" x14ac:dyDescent="0.2">
      <c r="A54" s="56">
        <v>1</v>
      </c>
      <c r="B54" s="147" t="s">
        <v>150</v>
      </c>
      <c r="C54" s="197" t="s">
        <v>151</v>
      </c>
      <c r="D54" s="197">
        <v>1930</v>
      </c>
      <c r="E54" s="197"/>
      <c r="F54" s="197">
        <v>3729.4</v>
      </c>
      <c r="G54" s="197" t="s">
        <v>44</v>
      </c>
      <c r="H54" s="242" t="s">
        <v>629</v>
      </c>
      <c r="I54" s="242" t="s">
        <v>634</v>
      </c>
      <c r="J54" s="242">
        <v>3</v>
      </c>
      <c r="K54" s="312"/>
      <c r="L54" s="339">
        <v>9323500</v>
      </c>
      <c r="M54" s="240">
        <v>8</v>
      </c>
      <c r="N54" s="240" t="s">
        <v>628</v>
      </c>
      <c r="O54" s="241">
        <v>6</v>
      </c>
    </row>
    <row r="55" spans="1:246" s="59" customFormat="1" ht="18.75" customHeight="1" x14ac:dyDescent="0.2">
      <c r="A55" s="56">
        <v>2</v>
      </c>
      <c r="B55" s="147" t="s">
        <v>150</v>
      </c>
      <c r="C55" s="197" t="s">
        <v>152</v>
      </c>
      <c r="D55" s="197">
        <v>2005</v>
      </c>
      <c r="E55" s="197"/>
      <c r="F55" s="197">
        <v>1616.7</v>
      </c>
      <c r="G55" s="197" t="s">
        <v>44</v>
      </c>
      <c r="H55" s="242" t="s">
        <v>650</v>
      </c>
      <c r="I55" s="242" t="s">
        <v>651</v>
      </c>
      <c r="J55" s="242">
        <v>2</v>
      </c>
      <c r="K55" s="312"/>
      <c r="L55" s="339">
        <v>4041750</v>
      </c>
      <c r="M55" s="240">
        <v>2</v>
      </c>
      <c r="N55" s="240" t="s">
        <v>628</v>
      </c>
      <c r="O55" s="241">
        <v>1</v>
      </c>
    </row>
    <row r="56" spans="1:246" s="55" customFormat="1" ht="18.75" customHeight="1" x14ac:dyDescent="0.2">
      <c r="A56" s="138"/>
      <c r="B56" s="65" t="s">
        <v>30</v>
      </c>
      <c r="C56" s="208"/>
      <c r="D56" s="66"/>
      <c r="E56" s="66"/>
      <c r="F56" s="66"/>
      <c r="G56" s="66"/>
      <c r="H56" s="66"/>
      <c r="I56" s="66"/>
      <c r="J56" s="66"/>
      <c r="K56" s="67"/>
      <c r="L56" s="333"/>
      <c r="M56" s="67"/>
      <c r="N56" s="67"/>
      <c r="O56" s="67"/>
    </row>
    <row r="57" spans="1:246" s="59" customFormat="1" ht="18.75" customHeight="1" x14ac:dyDescent="0.2">
      <c r="A57" s="56">
        <v>1</v>
      </c>
      <c r="B57" s="147" t="s">
        <v>230</v>
      </c>
      <c r="C57" s="197" t="s">
        <v>231</v>
      </c>
      <c r="D57" s="197">
        <v>1969</v>
      </c>
      <c r="E57" s="197"/>
      <c r="F57" s="197">
        <v>1151.8</v>
      </c>
      <c r="G57" s="197" t="s">
        <v>44</v>
      </c>
      <c r="H57" s="242" t="s">
        <v>652</v>
      </c>
      <c r="I57" s="242" t="s">
        <v>634</v>
      </c>
      <c r="J57" s="242">
        <v>2</v>
      </c>
      <c r="K57" s="228"/>
      <c r="L57" s="340">
        <v>2879500</v>
      </c>
      <c r="M57" s="236">
        <v>7</v>
      </c>
      <c r="N57" s="236"/>
      <c r="O57" s="237" t="s">
        <v>628</v>
      </c>
    </row>
    <row r="58" spans="1:246" s="68" customFormat="1" ht="18.75" customHeight="1" x14ac:dyDescent="0.2">
      <c r="A58" s="56">
        <v>2</v>
      </c>
      <c r="B58" s="147" t="s">
        <v>230</v>
      </c>
      <c r="C58" s="197" t="s">
        <v>232</v>
      </c>
      <c r="D58" s="197">
        <v>2010</v>
      </c>
      <c r="E58" s="197"/>
      <c r="F58" s="197">
        <v>253.7</v>
      </c>
      <c r="G58" s="197" t="s">
        <v>44</v>
      </c>
      <c r="H58" s="242" t="s">
        <v>653</v>
      </c>
      <c r="I58" s="242" t="s">
        <v>634</v>
      </c>
      <c r="J58" s="242">
        <v>2</v>
      </c>
      <c r="K58" s="228"/>
      <c r="L58" s="339">
        <v>634250</v>
      </c>
      <c r="M58" s="236"/>
      <c r="N58" s="236"/>
      <c r="O58" s="237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  <c r="HU58" s="59"/>
      <c r="HV58" s="59"/>
      <c r="HW58" s="59"/>
      <c r="HX58" s="59"/>
      <c r="HY58" s="59"/>
      <c r="HZ58" s="59"/>
      <c r="IA58" s="59"/>
      <c r="IB58" s="59"/>
      <c r="IC58" s="59"/>
      <c r="ID58" s="59"/>
      <c r="IE58" s="59"/>
      <c r="IF58" s="59"/>
      <c r="IG58" s="59"/>
      <c r="IH58" s="59"/>
      <c r="II58" s="59"/>
      <c r="IJ58" s="59"/>
      <c r="IK58" s="59"/>
      <c r="IL58" s="59"/>
    </row>
    <row r="59" spans="1:246" s="55" customFormat="1" ht="18.75" customHeight="1" x14ac:dyDescent="0.2">
      <c r="A59" s="138"/>
      <c r="B59" s="65" t="s">
        <v>31</v>
      </c>
      <c r="C59" s="208"/>
      <c r="D59" s="66"/>
      <c r="E59" s="66"/>
      <c r="F59" s="66"/>
      <c r="G59" s="66"/>
      <c r="H59" s="66"/>
      <c r="I59" s="66"/>
      <c r="J59" s="66"/>
      <c r="K59" s="67"/>
      <c r="L59" s="333"/>
      <c r="M59" s="67"/>
      <c r="N59" s="67"/>
      <c r="O59" s="67"/>
    </row>
    <row r="60" spans="1:246" s="59" customFormat="1" ht="18.75" customHeight="1" x14ac:dyDescent="0.2">
      <c r="A60" s="56">
        <v>1</v>
      </c>
      <c r="B60" s="60" t="s">
        <v>346</v>
      </c>
      <c r="C60" s="58" t="s">
        <v>347</v>
      </c>
      <c r="D60" s="58">
        <v>1904</v>
      </c>
      <c r="E60" s="58"/>
      <c r="F60" s="58">
        <v>1851</v>
      </c>
      <c r="G60" s="58" t="s">
        <v>201</v>
      </c>
      <c r="H60" s="242" t="s">
        <v>654</v>
      </c>
      <c r="I60" s="242" t="s">
        <v>655</v>
      </c>
      <c r="J60" s="242">
        <v>2</v>
      </c>
      <c r="K60" s="323"/>
      <c r="L60" s="335">
        <v>4627500</v>
      </c>
      <c r="M60" s="236">
        <v>8</v>
      </c>
      <c r="N60" s="236"/>
      <c r="O60" s="237"/>
    </row>
    <row r="61" spans="1:246" s="59" customFormat="1" ht="18.75" customHeight="1" x14ac:dyDescent="0.2">
      <c r="A61" s="56">
        <v>2</v>
      </c>
      <c r="B61" s="60" t="s">
        <v>346</v>
      </c>
      <c r="C61" s="58" t="s">
        <v>348</v>
      </c>
      <c r="D61" s="58">
        <v>1986</v>
      </c>
      <c r="E61" s="58"/>
      <c r="F61" s="58">
        <v>4065</v>
      </c>
      <c r="G61" s="58" t="s">
        <v>44</v>
      </c>
      <c r="H61" s="242" t="s">
        <v>656</v>
      </c>
      <c r="I61" s="242" t="s">
        <v>657</v>
      </c>
      <c r="J61" s="242">
        <v>2</v>
      </c>
      <c r="K61" s="324"/>
      <c r="L61" s="335">
        <v>10162500</v>
      </c>
      <c r="M61" s="236">
        <v>7</v>
      </c>
      <c r="N61" s="236">
        <v>1</v>
      </c>
      <c r="O61" s="237">
        <v>3</v>
      </c>
    </row>
    <row r="62" spans="1:246" s="59" customFormat="1" ht="18.75" customHeight="1" x14ac:dyDescent="0.2">
      <c r="A62" s="56">
        <v>3</v>
      </c>
      <c r="B62" s="60" t="s">
        <v>346</v>
      </c>
      <c r="C62" s="58" t="s">
        <v>349</v>
      </c>
      <c r="D62" s="58" t="s">
        <v>351</v>
      </c>
      <c r="E62" s="58"/>
      <c r="F62" s="58"/>
      <c r="G62" s="58" t="s">
        <v>44</v>
      </c>
      <c r="H62" s="242" t="s">
        <v>658</v>
      </c>
      <c r="I62" s="242" t="s">
        <v>657</v>
      </c>
      <c r="J62" s="242"/>
      <c r="K62" s="181">
        <v>620.4</v>
      </c>
      <c r="L62" s="335"/>
      <c r="M62" s="236"/>
      <c r="N62" s="236"/>
      <c r="O62" s="237"/>
    </row>
    <row r="63" spans="1:246" s="59" customFormat="1" ht="27" customHeight="1" x14ac:dyDescent="0.2">
      <c r="A63" s="56">
        <v>4</v>
      </c>
      <c r="B63" s="60" t="s">
        <v>346</v>
      </c>
      <c r="C63" s="58" t="s">
        <v>350</v>
      </c>
      <c r="D63" s="58">
        <v>1986</v>
      </c>
      <c r="E63" s="58"/>
      <c r="F63" s="58"/>
      <c r="G63" s="58" t="s">
        <v>44</v>
      </c>
      <c r="H63" s="242" t="s">
        <v>659</v>
      </c>
      <c r="I63" s="242" t="s">
        <v>657</v>
      </c>
      <c r="J63" s="242"/>
      <c r="K63" s="181">
        <f>25035.9+29071.55</f>
        <v>54107.45</v>
      </c>
      <c r="L63" s="335"/>
      <c r="M63" s="236">
        <v>1</v>
      </c>
      <c r="N63" s="236"/>
      <c r="O63" s="237"/>
    </row>
    <row r="64" spans="1:246" s="59" customFormat="1" ht="24" x14ac:dyDescent="0.2">
      <c r="A64" s="138"/>
      <c r="B64" s="65" t="s">
        <v>32</v>
      </c>
      <c r="C64" s="208"/>
      <c r="D64" s="66"/>
      <c r="E64" s="66"/>
      <c r="F64" s="66"/>
      <c r="G64" s="66"/>
      <c r="H64" s="66"/>
      <c r="I64" s="66"/>
      <c r="J64" s="66"/>
      <c r="K64" s="67"/>
      <c r="L64" s="333"/>
      <c r="M64" s="67"/>
      <c r="N64" s="67"/>
      <c r="O64" s="67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</row>
    <row r="65" spans="1:246" s="59" customFormat="1" ht="18.75" customHeight="1" x14ac:dyDescent="0.2">
      <c r="A65" s="56">
        <v>1</v>
      </c>
      <c r="B65" s="202" t="s">
        <v>260</v>
      </c>
      <c r="C65" s="197" t="s">
        <v>231</v>
      </c>
      <c r="D65" s="197" t="s">
        <v>261</v>
      </c>
      <c r="E65" s="197">
        <v>1055.8</v>
      </c>
      <c r="F65" s="197">
        <v>830.4</v>
      </c>
      <c r="G65" s="197" t="s">
        <v>44</v>
      </c>
      <c r="H65" s="242" t="s">
        <v>660</v>
      </c>
      <c r="I65" s="242" t="s">
        <v>661</v>
      </c>
      <c r="J65" s="242">
        <v>2</v>
      </c>
      <c r="K65" s="228"/>
      <c r="L65" s="339">
        <v>2076000</v>
      </c>
      <c r="M65" s="236">
        <v>6</v>
      </c>
      <c r="N65" s="236" t="s">
        <v>628</v>
      </c>
      <c r="O65" s="237" t="s">
        <v>628</v>
      </c>
    </row>
    <row r="66" spans="1:246" s="55" customFormat="1" ht="18.75" customHeight="1" x14ac:dyDescent="0.2">
      <c r="A66" s="138"/>
      <c r="B66" s="65" t="s">
        <v>33</v>
      </c>
      <c r="C66" s="208"/>
      <c r="D66" s="66"/>
      <c r="E66" s="66"/>
      <c r="F66" s="66"/>
      <c r="G66" s="66"/>
      <c r="H66" s="66"/>
      <c r="I66" s="66"/>
      <c r="J66" s="66"/>
      <c r="K66" s="67"/>
      <c r="L66" s="333"/>
      <c r="M66" s="67"/>
      <c r="N66" s="67"/>
      <c r="O66" s="67"/>
    </row>
    <row r="67" spans="1:246" s="59" customFormat="1" ht="36" x14ac:dyDescent="0.2">
      <c r="A67" s="56">
        <v>1</v>
      </c>
      <c r="B67" s="202" t="s">
        <v>202</v>
      </c>
      <c r="C67" s="206" t="s">
        <v>200</v>
      </c>
      <c r="D67" s="206">
        <v>1902</v>
      </c>
      <c r="E67" s="206">
        <v>1117.5</v>
      </c>
      <c r="F67" s="206">
        <v>867.5</v>
      </c>
      <c r="G67" s="206" t="s">
        <v>201</v>
      </c>
      <c r="H67" s="242" t="s">
        <v>629</v>
      </c>
      <c r="I67" s="242" t="s">
        <v>662</v>
      </c>
      <c r="J67" s="242">
        <v>2</v>
      </c>
      <c r="K67" s="313"/>
      <c r="L67" s="341">
        <v>2168750</v>
      </c>
      <c r="M67" s="236">
        <v>6</v>
      </c>
      <c r="N67" s="236">
        <v>1</v>
      </c>
      <c r="O67" s="237">
        <v>2</v>
      </c>
    </row>
    <row r="68" spans="1:246" s="59" customFormat="1" ht="18.75" customHeight="1" x14ac:dyDescent="0.2">
      <c r="A68" s="138"/>
      <c r="B68" s="65" t="s">
        <v>34</v>
      </c>
      <c r="C68" s="208"/>
      <c r="D68" s="66"/>
      <c r="E68" s="66"/>
      <c r="F68" s="66"/>
      <c r="G68" s="66"/>
      <c r="H68" s="66"/>
      <c r="I68" s="66"/>
      <c r="J68" s="66"/>
      <c r="K68" s="67"/>
      <c r="L68" s="333"/>
      <c r="M68" s="67"/>
      <c r="N68" s="67"/>
      <c r="O68" s="67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</row>
    <row r="69" spans="1:246" s="59" customFormat="1" ht="36" x14ac:dyDescent="0.2">
      <c r="A69" s="56">
        <v>1</v>
      </c>
      <c r="B69" s="204" t="s">
        <v>267</v>
      </c>
      <c r="C69" s="214" t="s">
        <v>268</v>
      </c>
      <c r="D69" s="197" t="s">
        <v>269</v>
      </c>
      <c r="E69" s="197">
        <v>663</v>
      </c>
      <c r="F69" s="197">
        <v>808</v>
      </c>
      <c r="G69" s="206" t="s">
        <v>270</v>
      </c>
      <c r="H69" s="242" t="s">
        <v>663</v>
      </c>
      <c r="I69" s="242" t="s">
        <v>662</v>
      </c>
      <c r="J69" s="242" t="s">
        <v>664</v>
      </c>
      <c r="K69" s="314"/>
      <c r="L69" s="337">
        <v>2020000</v>
      </c>
      <c r="M69" s="236">
        <v>8</v>
      </c>
      <c r="N69" s="236" t="s">
        <v>628</v>
      </c>
      <c r="O69" s="237">
        <v>1</v>
      </c>
    </row>
    <row r="70" spans="1:246" s="55" customFormat="1" ht="18.75" customHeight="1" x14ac:dyDescent="0.2">
      <c r="A70" s="138"/>
      <c r="B70" s="65" t="s">
        <v>35</v>
      </c>
      <c r="C70" s="208"/>
      <c r="D70" s="66"/>
      <c r="E70" s="66"/>
      <c r="F70" s="66"/>
      <c r="G70" s="66"/>
      <c r="H70" s="66"/>
      <c r="I70" s="66"/>
      <c r="J70" s="66"/>
      <c r="K70" s="67"/>
      <c r="L70" s="333"/>
      <c r="M70" s="67"/>
      <c r="N70" s="67"/>
      <c r="O70" s="67"/>
    </row>
    <row r="71" spans="1:246" s="59" customFormat="1" ht="18.75" customHeight="1" x14ac:dyDescent="0.2">
      <c r="A71" s="56">
        <v>1</v>
      </c>
      <c r="B71" s="147" t="s">
        <v>115</v>
      </c>
      <c r="C71" s="197" t="s">
        <v>116</v>
      </c>
      <c r="D71" s="197">
        <v>1961</v>
      </c>
      <c r="E71" s="197">
        <v>757.68</v>
      </c>
      <c r="F71" s="197">
        <v>662</v>
      </c>
      <c r="G71" s="197" t="s">
        <v>44</v>
      </c>
      <c r="H71" s="242" t="s">
        <v>665</v>
      </c>
      <c r="I71" s="242" t="s">
        <v>666</v>
      </c>
      <c r="J71" s="242">
        <v>2</v>
      </c>
      <c r="K71" s="228"/>
      <c r="L71" s="339">
        <v>1655000</v>
      </c>
      <c r="M71" s="236">
        <v>4</v>
      </c>
      <c r="N71" s="236">
        <v>1</v>
      </c>
      <c r="O71" s="237">
        <v>2</v>
      </c>
    </row>
    <row r="72" spans="1:246" s="59" customFormat="1" ht="18.75" customHeight="1" x14ac:dyDescent="0.2">
      <c r="A72" s="56">
        <v>2</v>
      </c>
      <c r="B72" s="147" t="s">
        <v>117</v>
      </c>
      <c r="C72" s="197"/>
      <c r="D72" s="197" t="s">
        <v>118</v>
      </c>
      <c r="E72" s="197">
        <v>173.8</v>
      </c>
      <c r="F72" s="197">
        <v>234.4</v>
      </c>
      <c r="G72" s="197" t="s">
        <v>44</v>
      </c>
      <c r="H72" s="242" t="s">
        <v>667</v>
      </c>
      <c r="I72" s="242" t="s">
        <v>668</v>
      </c>
      <c r="J72" s="242">
        <v>2</v>
      </c>
      <c r="K72" s="228"/>
      <c r="L72" s="339">
        <v>586000</v>
      </c>
      <c r="M72" s="236">
        <v>2</v>
      </c>
      <c r="N72" s="236" t="s">
        <v>628</v>
      </c>
      <c r="O72" s="237">
        <v>1</v>
      </c>
    </row>
    <row r="73" spans="1:246" s="59" customFormat="1" ht="18.75" customHeight="1" x14ac:dyDescent="0.2">
      <c r="A73" s="138"/>
      <c r="B73" s="65" t="s">
        <v>36</v>
      </c>
      <c r="C73" s="208"/>
      <c r="D73" s="66"/>
      <c r="E73" s="66"/>
      <c r="F73" s="66"/>
      <c r="G73" s="66"/>
      <c r="H73" s="66"/>
      <c r="I73" s="66"/>
      <c r="J73" s="66"/>
      <c r="K73" s="67"/>
      <c r="L73" s="333"/>
      <c r="M73" s="67"/>
      <c r="N73" s="67"/>
      <c r="O73" s="67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</row>
    <row r="74" spans="1:246" s="59" customFormat="1" ht="18.75" customHeight="1" x14ac:dyDescent="0.2">
      <c r="A74" s="56">
        <v>1</v>
      </c>
      <c r="B74" s="147" t="s">
        <v>480</v>
      </c>
      <c r="C74" s="197" t="s">
        <v>481</v>
      </c>
      <c r="D74" s="197">
        <v>1977</v>
      </c>
      <c r="E74" s="197">
        <v>4295.3</v>
      </c>
      <c r="F74" s="197">
        <v>862.7</v>
      </c>
      <c r="G74" s="197" t="s">
        <v>44</v>
      </c>
      <c r="H74" s="242" t="s">
        <v>669</v>
      </c>
      <c r="I74" s="242" t="s">
        <v>636</v>
      </c>
      <c r="J74" s="242">
        <v>2</v>
      </c>
      <c r="K74" s="228"/>
      <c r="L74" s="339">
        <v>2156750</v>
      </c>
      <c r="M74" s="240">
        <v>4</v>
      </c>
      <c r="N74" s="240"/>
      <c r="O74" s="241">
        <v>2</v>
      </c>
    </row>
    <row r="75" spans="1:246" s="59" customFormat="1" ht="18.75" customHeight="1" x14ac:dyDescent="0.2">
      <c r="A75" s="139"/>
      <c r="B75" s="65" t="s">
        <v>37</v>
      </c>
      <c r="C75" s="208"/>
      <c r="D75" s="66"/>
      <c r="E75" s="66"/>
      <c r="F75" s="66"/>
      <c r="G75" s="66"/>
      <c r="H75" s="66"/>
      <c r="I75" s="66"/>
      <c r="J75" s="66"/>
      <c r="K75" s="67"/>
      <c r="L75" s="333"/>
      <c r="M75" s="67"/>
      <c r="N75" s="67"/>
      <c r="O75" s="67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</row>
    <row r="76" spans="1:246" s="59" customFormat="1" ht="18.75" customHeight="1" x14ac:dyDescent="0.2">
      <c r="A76" s="56">
        <v>1</v>
      </c>
      <c r="B76" s="57" t="s">
        <v>590</v>
      </c>
      <c r="C76" s="229" t="s">
        <v>116</v>
      </c>
      <c r="D76" s="56"/>
      <c r="E76" s="56"/>
      <c r="F76" s="301"/>
      <c r="G76" s="35"/>
      <c r="H76" s="242" t="s">
        <v>670</v>
      </c>
      <c r="I76" s="242"/>
      <c r="J76" s="242"/>
      <c r="K76" s="207">
        <v>317517.46999999997</v>
      </c>
      <c r="L76" s="335"/>
      <c r="M76" s="236">
        <v>6</v>
      </c>
      <c r="N76" s="236"/>
      <c r="O76" s="237"/>
    </row>
    <row r="77" spans="1:246" s="59" customFormat="1" ht="18.75" customHeight="1" x14ac:dyDescent="0.2">
      <c r="A77" s="139"/>
      <c r="B77" s="65" t="s">
        <v>40</v>
      </c>
      <c r="C77" s="208"/>
      <c r="D77" s="66"/>
      <c r="E77" s="66"/>
      <c r="F77" s="66"/>
      <c r="G77" s="66"/>
      <c r="H77" s="66"/>
      <c r="I77" s="66"/>
      <c r="J77" s="66"/>
      <c r="K77" s="67"/>
      <c r="L77" s="333"/>
      <c r="M77" s="67"/>
      <c r="N77" s="67"/>
      <c r="O77" s="67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</row>
    <row r="78" spans="1:246" s="59" customFormat="1" ht="18.75" customHeight="1" x14ac:dyDescent="0.2">
      <c r="A78" s="56">
        <v>1</v>
      </c>
      <c r="B78" s="57" t="s">
        <v>482</v>
      </c>
      <c r="C78" s="56" t="s">
        <v>116</v>
      </c>
      <c r="D78" s="56">
        <v>1988</v>
      </c>
      <c r="E78" s="56"/>
      <c r="F78" s="301"/>
      <c r="G78" s="35"/>
      <c r="H78" s="242" t="s">
        <v>629</v>
      </c>
      <c r="I78" s="242" t="s">
        <v>671</v>
      </c>
      <c r="J78" s="242">
        <v>2</v>
      </c>
      <c r="K78" s="157">
        <v>79098.7</v>
      </c>
      <c r="L78" s="335"/>
      <c r="M78" s="236">
        <v>8</v>
      </c>
      <c r="N78" s="315" t="s">
        <v>628</v>
      </c>
      <c r="O78" s="254">
        <v>5</v>
      </c>
    </row>
    <row r="79" spans="1:246" s="59" customFormat="1" ht="18.75" customHeight="1" x14ac:dyDescent="0.2">
      <c r="A79" s="56">
        <v>2</v>
      </c>
      <c r="B79" s="57" t="s">
        <v>483</v>
      </c>
      <c r="C79" s="56" t="s">
        <v>484</v>
      </c>
      <c r="D79" s="56">
        <v>1910</v>
      </c>
      <c r="E79" s="56"/>
      <c r="F79" s="301"/>
      <c r="G79" s="35" t="s">
        <v>201</v>
      </c>
      <c r="H79" s="242" t="s">
        <v>629</v>
      </c>
      <c r="I79" s="242" t="s">
        <v>672</v>
      </c>
      <c r="J79" s="242">
        <v>2</v>
      </c>
      <c r="K79" s="157">
        <v>53346.400000000001</v>
      </c>
      <c r="L79" s="335"/>
      <c r="M79" s="236">
        <v>4</v>
      </c>
      <c r="N79" s="315" t="s">
        <v>628</v>
      </c>
      <c r="O79" s="254">
        <v>1</v>
      </c>
    </row>
    <row r="80" spans="1:246" s="59" customFormat="1" ht="18.75" customHeight="1" x14ac:dyDescent="0.2">
      <c r="A80" s="139"/>
      <c r="B80" s="65" t="s">
        <v>41</v>
      </c>
      <c r="C80" s="208"/>
      <c r="D80" s="66"/>
      <c r="E80" s="66"/>
      <c r="F80" s="66"/>
      <c r="G80" s="66"/>
      <c r="H80" s="66"/>
      <c r="I80" s="66"/>
      <c r="J80" s="66"/>
      <c r="K80" s="67"/>
      <c r="L80" s="333"/>
      <c r="M80" s="67"/>
      <c r="N80" s="316"/>
      <c r="O80" s="67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</row>
    <row r="81" spans="1:246" s="59" customFormat="1" ht="18.75" customHeight="1" x14ac:dyDescent="0.2">
      <c r="A81" s="56">
        <v>1</v>
      </c>
      <c r="B81" s="202" t="s">
        <v>141</v>
      </c>
      <c r="C81" s="206" t="s">
        <v>142</v>
      </c>
      <c r="D81" s="197">
        <v>1988</v>
      </c>
      <c r="E81" s="197">
        <v>1029.5999999999999</v>
      </c>
      <c r="F81" s="197">
        <v>864.1</v>
      </c>
      <c r="G81" s="84" t="s">
        <v>44</v>
      </c>
      <c r="H81" s="242" t="s">
        <v>629</v>
      </c>
      <c r="I81" s="242" t="s">
        <v>673</v>
      </c>
      <c r="J81" s="242">
        <v>2</v>
      </c>
      <c r="K81" s="228"/>
      <c r="L81" s="339">
        <v>2160250</v>
      </c>
      <c r="M81" s="236">
        <v>6</v>
      </c>
      <c r="N81" s="236">
        <v>1</v>
      </c>
      <c r="O81" s="317"/>
    </row>
    <row r="82" spans="1:246" s="59" customFormat="1" ht="18.75" customHeight="1" x14ac:dyDescent="0.2">
      <c r="A82" s="139"/>
      <c r="B82" s="65" t="s">
        <v>603</v>
      </c>
      <c r="C82" s="208"/>
      <c r="D82" s="66"/>
      <c r="E82" s="66"/>
      <c r="F82" s="66"/>
      <c r="G82" s="66"/>
      <c r="H82" s="66"/>
      <c r="I82" s="66"/>
      <c r="J82" s="66"/>
      <c r="K82" s="67"/>
      <c r="L82" s="333"/>
      <c r="M82" s="67"/>
      <c r="N82" s="67"/>
      <c r="O82" s="67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  <c r="HG82" s="55"/>
      <c r="HH82" s="55"/>
      <c r="HI82" s="55"/>
      <c r="HJ82" s="55"/>
      <c r="HK82" s="55"/>
      <c r="HL82" s="55"/>
      <c r="HM82" s="55"/>
      <c r="HN82" s="55"/>
      <c r="HO82" s="55"/>
      <c r="HP82" s="55"/>
      <c r="HQ82" s="55"/>
      <c r="HR82" s="55"/>
      <c r="HS82" s="55"/>
      <c r="HT82" s="55"/>
      <c r="HU82" s="55"/>
      <c r="HV82" s="55"/>
      <c r="HW82" s="55"/>
      <c r="HX82" s="55"/>
      <c r="HY82" s="55"/>
      <c r="HZ82" s="55"/>
      <c r="IA82" s="55"/>
      <c r="IB82" s="55"/>
      <c r="IC82" s="55"/>
      <c r="ID82" s="55"/>
      <c r="IE82" s="55"/>
      <c r="IF82" s="55"/>
      <c r="IG82" s="55"/>
      <c r="IH82" s="55"/>
      <c r="II82" s="55"/>
      <c r="IJ82" s="55"/>
      <c r="IK82" s="55"/>
      <c r="IL82" s="55"/>
    </row>
    <row r="83" spans="1:246" s="59" customFormat="1" ht="18" customHeight="1" x14ac:dyDescent="0.2">
      <c r="A83" s="56">
        <v>1</v>
      </c>
      <c r="B83" s="231" t="s">
        <v>598</v>
      </c>
      <c r="C83" s="206" t="s">
        <v>592</v>
      </c>
      <c r="D83" s="197">
        <v>1975</v>
      </c>
      <c r="E83" s="197">
        <v>210</v>
      </c>
      <c r="F83" s="197">
        <v>185</v>
      </c>
      <c r="G83" s="84" t="s">
        <v>44</v>
      </c>
      <c r="H83" s="84" t="s">
        <v>607</v>
      </c>
      <c r="I83" s="84" t="s">
        <v>608</v>
      </c>
      <c r="J83" s="84">
        <v>1</v>
      </c>
      <c r="K83" s="228"/>
      <c r="L83" s="340">
        <v>462500</v>
      </c>
      <c r="M83" s="236">
        <v>2</v>
      </c>
      <c r="N83" s="236" t="s">
        <v>628</v>
      </c>
      <c r="O83" s="237">
        <v>1</v>
      </c>
    </row>
    <row r="84" spans="1:246" s="59" customFormat="1" ht="18" customHeight="1" x14ac:dyDescent="0.2">
      <c r="A84" s="56">
        <v>2</v>
      </c>
      <c r="B84" s="231" t="s">
        <v>599</v>
      </c>
      <c r="C84" s="206" t="s">
        <v>593</v>
      </c>
      <c r="D84" s="197">
        <v>1973</v>
      </c>
      <c r="E84" s="197">
        <v>160</v>
      </c>
      <c r="F84" s="197">
        <v>130</v>
      </c>
      <c r="G84" s="84" t="s">
        <v>44</v>
      </c>
      <c r="H84" s="84" t="s">
        <v>694</v>
      </c>
      <c r="I84" s="84" t="s">
        <v>608</v>
      </c>
      <c r="J84" s="84">
        <v>1</v>
      </c>
      <c r="K84" s="228"/>
      <c r="L84" s="340">
        <v>325000</v>
      </c>
      <c r="M84" s="236">
        <v>2</v>
      </c>
      <c r="N84" s="236" t="s">
        <v>628</v>
      </c>
      <c r="O84" s="237">
        <v>1</v>
      </c>
    </row>
    <row r="85" spans="1:246" s="59" customFormat="1" ht="18" customHeight="1" x14ac:dyDescent="0.2">
      <c r="A85" s="56">
        <v>3</v>
      </c>
      <c r="B85" s="231" t="s">
        <v>695</v>
      </c>
      <c r="C85" s="206" t="s">
        <v>594</v>
      </c>
      <c r="D85" s="197" t="s">
        <v>604</v>
      </c>
      <c r="E85" s="197">
        <v>190</v>
      </c>
      <c r="F85" s="197">
        <v>165</v>
      </c>
      <c r="G85" s="84" t="s">
        <v>44</v>
      </c>
      <c r="H85" s="84" t="s">
        <v>609</v>
      </c>
      <c r="I85" s="84" t="s">
        <v>610</v>
      </c>
      <c r="J85" s="84">
        <v>1</v>
      </c>
      <c r="K85" s="228"/>
      <c r="L85" s="340">
        <v>412500</v>
      </c>
      <c r="M85" s="236">
        <v>3</v>
      </c>
      <c r="N85" s="236" t="s">
        <v>628</v>
      </c>
      <c r="O85" s="237">
        <v>1</v>
      </c>
    </row>
    <row r="86" spans="1:246" s="59" customFormat="1" ht="18" customHeight="1" x14ac:dyDescent="0.2">
      <c r="A86" s="56">
        <v>4</v>
      </c>
      <c r="B86" s="231" t="s">
        <v>600</v>
      </c>
      <c r="C86" s="206" t="s">
        <v>595</v>
      </c>
      <c r="D86" s="197" t="s">
        <v>605</v>
      </c>
      <c r="E86" s="197">
        <v>235</v>
      </c>
      <c r="F86" s="197">
        <v>210</v>
      </c>
      <c r="G86" s="84" t="s">
        <v>44</v>
      </c>
      <c r="H86" s="84" t="s">
        <v>611</v>
      </c>
      <c r="I86" s="84" t="s">
        <v>612</v>
      </c>
      <c r="J86" s="84">
        <v>1</v>
      </c>
      <c r="K86" s="228"/>
      <c r="L86" s="340">
        <v>525000</v>
      </c>
      <c r="M86" s="236">
        <v>2</v>
      </c>
      <c r="N86" s="236" t="s">
        <v>628</v>
      </c>
      <c r="O86" s="237">
        <v>1</v>
      </c>
    </row>
    <row r="87" spans="1:246" s="59" customFormat="1" ht="18" customHeight="1" x14ac:dyDescent="0.2">
      <c r="A87" s="56">
        <v>5</v>
      </c>
      <c r="B87" s="231" t="s">
        <v>601</v>
      </c>
      <c r="C87" s="206" t="s">
        <v>696</v>
      </c>
      <c r="D87" s="197">
        <v>1979</v>
      </c>
      <c r="E87" s="197">
        <v>160</v>
      </c>
      <c r="F87" s="197">
        <v>135</v>
      </c>
      <c r="G87" s="84" t="s">
        <v>44</v>
      </c>
      <c r="H87" s="84" t="s">
        <v>613</v>
      </c>
      <c r="I87" s="84" t="s">
        <v>608</v>
      </c>
      <c r="J87" s="84">
        <v>1</v>
      </c>
      <c r="K87" s="228"/>
      <c r="L87" s="340">
        <v>337500</v>
      </c>
      <c r="M87" s="236">
        <v>2</v>
      </c>
      <c r="N87" s="236" t="s">
        <v>628</v>
      </c>
      <c r="O87" s="237">
        <v>1</v>
      </c>
    </row>
    <row r="88" spans="1:246" s="59" customFormat="1" ht="18" customHeight="1" x14ac:dyDescent="0.2">
      <c r="A88" s="56">
        <v>6</v>
      </c>
      <c r="B88" s="231" t="s">
        <v>602</v>
      </c>
      <c r="C88" s="206" t="s">
        <v>597</v>
      </c>
      <c r="D88" s="197" t="s">
        <v>606</v>
      </c>
      <c r="E88" s="197">
        <v>165</v>
      </c>
      <c r="F88" s="197">
        <v>140</v>
      </c>
      <c r="G88" s="84" t="s">
        <v>44</v>
      </c>
      <c r="H88" s="84" t="s">
        <v>697</v>
      </c>
      <c r="I88" s="84" t="s">
        <v>608</v>
      </c>
      <c r="J88" s="84">
        <v>1</v>
      </c>
      <c r="K88" s="228"/>
      <c r="L88" s="340">
        <v>350000</v>
      </c>
      <c r="M88" s="236">
        <v>1</v>
      </c>
      <c r="N88" s="236" t="s">
        <v>628</v>
      </c>
      <c r="O88" s="237">
        <v>2</v>
      </c>
    </row>
    <row r="89" spans="1:246" s="59" customFormat="1" x14ac:dyDescent="0.2">
      <c r="A89" s="61"/>
      <c r="B89" s="62"/>
      <c r="C89" s="61"/>
      <c r="D89" s="61"/>
      <c r="E89" s="61"/>
      <c r="F89" s="61"/>
      <c r="G89" s="63"/>
      <c r="H89" s="63"/>
      <c r="I89" s="63"/>
      <c r="J89" s="63"/>
      <c r="K89" s="64"/>
      <c r="L89" s="342"/>
    </row>
    <row r="90" spans="1:246" s="59" customFormat="1" x14ac:dyDescent="0.2">
      <c r="A90" s="61"/>
      <c r="B90" s="62"/>
      <c r="C90" s="61"/>
      <c r="D90" s="61"/>
      <c r="E90" s="61"/>
      <c r="F90" s="61"/>
      <c r="G90" s="63"/>
      <c r="H90" s="63"/>
      <c r="I90" s="63"/>
      <c r="J90" s="63"/>
      <c r="K90" s="64"/>
      <c r="L90" s="342"/>
    </row>
    <row r="91" spans="1:246" ht="24.75" customHeight="1" x14ac:dyDescent="0.2">
      <c r="A91" s="61"/>
      <c r="B91" s="62"/>
      <c r="C91" s="61"/>
      <c r="D91" s="61"/>
      <c r="E91" s="61"/>
      <c r="F91" s="61"/>
      <c r="G91" s="302"/>
      <c r="H91" s="302"/>
      <c r="I91" s="302"/>
      <c r="J91" s="303" t="s">
        <v>700</v>
      </c>
      <c r="K91" s="304">
        <f>SUM(K4:K90)</f>
        <v>5367376.3000000007</v>
      </c>
      <c r="L91" s="343">
        <f>SUM(L3:L90)</f>
        <v>106369288</v>
      </c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59"/>
      <c r="HI91" s="59"/>
      <c r="HJ91" s="59"/>
      <c r="HK91" s="59"/>
      <c r="HL91" s="59"/>
      <c r="HM91" s="59"/>
      <c r="HN91" s="59"/>
      <c r="HO91" s="59"/>
      <c r="HP91" s="59"/>
      <c r="HQ91" s="59"/>
      <c r="HR91" s="59"/>
      <c r="HS91" s="59"/>
      <c r="HT91" s="59"/>
      <c r="HU91" s="59"/>
      <c r="HV91" s="59"/>
      <c r="HW91" s="59"/>
      <c r="HX91" s="59"/>
      <c r="HY91" s="59"/>
      <c r="HZ91" s="59"/>
      <c r="IA91" s="59"/>
      <c r="IB91" s="59"/>
      <c r="IC91" s="59"/>
      <c r="ID91" s="59"/>
      <c r="IE91" s="59"/>
      <c r="IF91" s="59"/>
      <c r="IG91" s="59"/>
      <c r="IH91" s="59"/>
      <c r="II91" s="59"/>
      <c r="IJ91" s="59"/>
      <c r="IK91" s="59"/>
      <c r="IL91" s="59"/>
    </row>
    <row r="92" spans="1:246" x14ac:dyDescent="0.2">
      <c r="A92" s="61"/>
      <c r="B92" s="62"/>
      <c r="C92" s="61"/>
      <c r="D92" s="61"/>
      <c r="E92" s="61"/>
      <c r="F92" s="61"/>
      <c r="G92" s="63"/>
      <c r="H92" s="63"/>
      <c r="I92" s="63"/>
      <c r="J92" s="63"/>
      <c r="K92" s="64"/>
      <c r="L92" s="342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59"/>
      <c r="HI92" s="59"/>
      <c r="HJ92" s="59"/>
      <c r="HK92" s="59"/>
      <c r="HL92" s="59"/>
      <c r="HM92" s="59"/>
      <c r="HN92" s="59"/>
      <c r="HO92" s="59"/>
      <c r="HP92" s="59"/>
      <c r="HQ92" s="59"/>
      <c r="HR92" s="59"/>
      <c r="HS92" s="59"/>
      <c r="HT92" s="59"/>
      <c r="HU92" s="59"/>
      <c r="HV92" s="59"/>
      <c r="HW92" s="59"/>
      <c r="HX92" s="59"/>
      <c r="HY92" s="59"/>
      <c r="HZ92" s="59"/>
      <c r="IA92" s="59"/>
      <c r="IB92" s="59"/>
      <c r="IC92" s="59"/>
      <c r="ID92" s="59"/>
      <c r="IE92" s="59"/>
      <c r="IF92" s="59"/>
      <c r="IG92" s="59"/>
      <c r="IH92" s="59"/>
      <c r="II92" s="59"/>
      <c r="IJ92" s="59"/>
      <c r="IK92" s="59"/>
      <c r="IL92" s="59"/>
    </row>
    <row r="93" spans="1:246" x14ac:dyDescent="0.2">
      <c r="A93" s="61"/>
      <c r="B93" s="62"/>
      <c r="C93" s="61"/>
      <c r="D93" s="61"/>
      <c r="E93" s="61"/>
      <c r="F93" s="61"/>
      <c r="G93" s="63"/>
      <c r="H93" s="63"/>
      <c r="I93" s="63"/>
      <c r="J93" s="63"/>
      <c r="K93" s="64"/>
      <c r="L93" s="342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59"/>
      <c r="EK93" s="59"/>
      <c r="EL93" s="59"/>
      <c r="EM93" s="59"/>
      <c r="EN93" s="59"/>
      <c r="EO93" s="59"/>
      <c r="EP93" s="59"/>
      <c r="EQ93" s="59"/>
      <c r="ER93" s="59"/>
      <c r="ES93" s="59"/>
      <c r="ET93" s="59"/>
      <c r="EU93" s="59"/>
      <c r="EV93" s="59"/>
      <c r="EW93" s="59"/>
      <c r="EX93" s="59"/>
      <c r="EY93" s="59"/>
      <c r="EZ93" s="59"/>
      <c r="FA93" s="59"/>
      <c r="FB93" s="59"/>
      <c r="FC93" s="59"/>
      <c r="FD93" s="59"/>
      <c r="FE93" s="59"/>
      <c r="FF93" s="59"/>
      <c r="FG93" s="59"/>
      <c r="FH93" s="59"/>
      <c r="FI93" s="59"/>
      <c r="FJ93" s="59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59"/>
      <c r="GA93" s="59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59"/>
      <c r="HI93" s="59"/>
      <c r="HJ93" s="59"/>
      <c r="HK93" s="59"/>
      <c r="HL93" s="59"/>
      <c r="HM93" s="59"/>
      <c r="HN93" s="59"/>
      <c r="HO93" s="59"/>
      <c r="HP93" s="59"/>
      <c r="HQ93" s="59"/>
      <c r="HR93" s="59"/>
      <c r="HS93" s="59"/>
      <c r="HT93" s="59"/>
      <c r="HU93" s="59"/>
      <c r="HV93" s="59"/>
      <c r="HW93" s="59"/>
      <c r="HX93" s="59"/>
      <c r="HY93" s="59"/>
      <c r="HZ93" s="59"/>
      <c r="IA93" s="59"/>
      <c r="IB93" s="59"/>
      <c r="IC93" s="59"/>
      <c r="ID93" s="59"/>
      <c r="IE93" s="59"/>
      <c r="IF93" s="59"/>
      <c r="IG93" s="59"/>
      <c r="IH93" s="59"/>
      <c r="II93" s="59"/>
      <c r="IJ93" s="59"/>
      <c r="IK93" s="59"/>
      <c r="IL93" s="59"/>
    </row>
    <row r="94" spans="1:246" x14ac:dyDescent="0.2">
      <c r="A94" s="61"/>
      <c r="B94" s="62"/>
      <c r="C94" s="61"/>
      <c r="D94" s="61"/>
      <c r="E94" s="61"/>
      <c r="F94" s="61"/>
      <c r="G94" s="63"/>
      <c r="H94" s="63"/>
      <c r="I94" s="63"/>
      <c r="J94" s="63"/>
      <c r="K94" s="64"/>
      <c r="L94" s="342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59"/>
      <c r="DE94" s="59"/>
      <c r="DF94" s="59"/>
      <c r="DG94" s="59"/>
      <c r="DH94" s="59"/>
      <c r="DI94" s="59"/>
      <c r="DJ94" s="59"/>
      <c r="DK94" s="59"/>
      <c r="DL94" s="59"/>
      <c r="DM94" s="59"/>
      <c r="DN94" s="59"/>
      <c r="DO94" s="59"/>
      <c r="DP94" s="59"/>
      <c r="DQ94" s="59"/>
      <c r="DR94" s="59"/>
      <c r="DS94" s="59"/>
      <c r="DT94" s="59"/>
      <c r="DU94" s="59"/>
      <c r="DV94" s="59"/>
      <c r="DW94" s="59"/>
      <c r="DX94" s="59"/>
      <c r="DY94" s="59"/>
      <c r="DZ94" s="59"/>
      <c r="EA94" s="59"/>
      <c r="EB94" s="59"/>
      <c r="EC94" s="59"/>
      <c r="ED94" s="59"/>
      <c r="EE94" s="59"/>
      <c r="EF94" s="59"/>
      <c r="EG94" s="59"/>
      <c r="EH94" s="59"/>
      <c r="EI94" s="59"/>
      <c r="EJ94" s="59"/>
      <c r="EK94" s="59"/>
      <c r="EL94" s="59"/>
      <c r="EM94" s="59"/>
      <c r="EN94" s="59"/>
      <c r="EO94" s="59"/>
      <c r="EP94" s="59"/>
      <c r="EQ94" s="59"/>
      <c r="ER94" s="59"/>
      <c r="ES94" s="59"/>
      <c r="ET94" s="59"/>
      <c r="EU94" s="59"/>
      <c r="EV94" s="59"/>
      <c r="EW94" s="59"/>
      <c r="EX94" s="59"/>
      <c r="EY94" s="59"/>
      <c r="EZ94" s="59"/>
      <c r="FA94" s="59"/>
      <c r="FB94" s="59"/>
      <c r="FC94" s="59"/>
      <c r="FD94" s="59"/>
      <c r="FE94" s="59"/>
      <c r="FF94" s="59"/>
      <c r="FG94" s="59"/>
      <c r="FH94" s="59"/>
      <c r="FI94" s="59"/>
      <c r="FJ94" s="59"/>
      <c r="FK94" s="59"/>
      <c r="FL94" s="59"/>
      <c r="FM94" s="59"/>
      <c r="FN94" s="59"/>
      <c r="FO94" s="59"/>
      <c r="FP94" s="59"/>
      <c r="FQ94" s="59"/>
      <c r="FR94" s="59"/>
      <c r="FS94" s="59"/>
      <c r="FT94" s="59"/>
      <c r="FU94" s="59"/>
      <c r="FV94" s="59"/>
      <c r="FW94" s="59"/>
      <c r="FX94" s="59"/>
      <c r="FY94" s="59"/>
      <c r="FZ94" s="59"/>
      <c r="GA94" s="59"/>
      <c r="GB94" s="59"/>
      <c r="GC94" s="59"/>
      <c r="GD94" s="59"/>
      <c r="GE94" s="59"/>
      <c r="GF94" s="59"/>
      <c r="GG94" s="59"/>
      <c r="GH94" s="59"/>
      <c r="GI94" s="59"/>
      <c r="GJ94" s="59"/>
      <c r="GK94" s="59"/>
      <c r="GL94" s="59"/>
      <c r="GM94" s="59"/>
      <c r="GN94" s="59"/>
      <c r="GO94" s="59"/>
      <c r="GP94" s="59"/>
      <c r="GQ94" s="59"/>
      <c r="GR94" s="59"/>
      <c r="GS94" s="59"/>
      <c r="GT94" s="59"/>
      <c r="GU94" s="59"/>
      <c r="GV94" s="59"/>
      <c r="GW94" s="59"/>
      <c r="GX94" s="59"/>
      <c r="GY94" s="59"/>
      <c r="GZ94" s="59"/>
      <c r="HA94" s="59"/>
      <c r="HB94" s="59"/>
      <c r="HC94" s="59"/>
      <c r="HD94" s="59"/>
      <c r="HE94" s="59"/>
      <c r="HF94" s="59"/>
      <c r="HG94" s="59"/>
      <c r="HH94" s="59"/>
      <c r="HI94" s="59"/>
      <c r="HJ94" s="59"/>
      <c r="HK94" s="59"/>
      <c r="HL94" s="59"/>
      <c r="HM94" s="59"/>
      <c r="HN94" s="59"/>
      <c r="HO94" s="59"/>
      <c r="HP94" s="59"/>
      <c r="HQ94" s="59"/>
      <c r="HR94" s="59"/>
      <c r="HS94" s="59"/>
      <c r="HT94" s="59"/>
      <c r="HU94" s="59"/>
      <c r="HV94" s="59"/>
      <c r="HW94" s="59"/>
      <c r="HX94" s="59"/>
      <c r="HY94" s="59"/>
      <c r="HZ94" s="59"/>
      <c r="IA94" s="59"/>
      <c r="IB94" s="59"/>
      <c r="IC94" s="59"/>
      <c r="ID94" s="59"/>
      <c r="IE94" s="59"/>
      <c r="IF94" s="59"/>
      <c r="IG94" s="59"/>
      <c r="IH94" s="59"/>
      <c r="II94" s="59"/>
      <c r="IJ94" s="59"/>
      <c r="IK94" s="59"/>
      <c r="IL94" s="59"/>
    </row>
    <row r="95" spans="1:246" x14ac:dyDescent="0.2">
      <c r="A95" s="61"/>
      <c r="B95" s="62"/>
      <c r="C95" s="61"/>
      <c r="D95" s="61"/>
      <c r="E95" s="61"/>
      <c r="F95" s="61"/>
      <c r="G95" s="63"/>
      <c r="H95" s="63"/>
      <c r="I95" s="63"/>
      <c r="J95" s="63"/>
      <c r="K95" s="64"/>
      <c r="L95" s="342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B95" s="59"/>
      <c r="FC95" s="59"/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  <c r="FP95" s="59"/>
      <c r="FQ95" s="59"/>
      <c r="FR95" s="59"/>
      <c r="FS95" s="59"/>
      <c r="FT95" s="59"/>
      <c r="FU95" s="59"/>
      <c r="FV95" s="59"/>
      <c r="FW95" s="59"/>
      <c r="FX95" s="59"/>
      <c r="FY95" s="59"/>
      <c r="FZ95" s="59"/>
      <c r="GA95" s="59"/>
      <c r="GB95" s="59"/>
      <c r="GC95" s="59"/>
      <c r="GD95" s="59"/>
      <c r="GE95" s="59"/>
      <c r="GF95" s="59"/>
      <c r="GG95" s="59"/>
      <c r="GH95" s="59"/>
      <c r="GI95" s="59"/>
      <c r="GJ95" s="59"/>
      <c r="GK95" s="59"/>
      <c r="GL95" s="59"/>
      <c r="GM95" s="59"/>
      <c r="GN95" s="59"/>
      <c r="GO95" s="59"/>
      <c r="GP95" s="59"/>
      <c r="GQ95" s="59"/>
      <c r="GR95" s="59"/>
      <c r="GS95" s="59"/>
      <c r="GT95" s="59"/>
      <c r="GU95" s="59"/>
      <c r="GV95" s="59"/>
      <c r="GW95" s="59"/>
      <c r="GX95" s="59"/>
      <c r="GY95" s="59"/>
      <c r="GZ95" s="59"/>
      <c r="HA95" s="59"/>
      <c r="HB95" s="59"/>
      <c r="HC95" s="59"/>
      <c r="HD95" s="59"/>
      <c r="HE95" s="59"/>
      <c r="HF95" s="59"/>
      <c r="HG95" s="59"/>
      <c r="HH95" s="59"/>
      <c r="HI95" s="59"/>
      <c r="HJ95" s="59"/>
      <c r="HK95" s="59"/>
      <c r="HL95" s="59"/>
      <c r="HM95" s="59"/>
      <c r="HN95" s="59"/>
      <c r="HO95" s="59"/>
      <c r="HP95" s="59"/>
      <c r="HQ95" s="59"/>
      <c r="HR95" s="59"/>
      <c r="HS95" s="59"/>
      <c r="HT95" s="59"/>
      <c r="HU95" s="59"/>
      <c r="HV95" s="59"/>
      <c r="HW95" s="59"/>
      <c r="HX95" s="59"/>
      <c r="HY95" s="59"/>
      <c r="HZ95" s="59"/>
      <c r="IA95" s="59"/>
      <c r="IB95" s="59"/>
      <c r="IC95" s="59"/>
      <c r="ID95" s="59"/>
      <c r="IE95" s="59"/>
      <c r="IF95" s="59"/>
      <c r="IG95" s="59"/>
      <c r="IH95" s="59"/>
      <c r="II95" s="59"/>
      <c r="IJ95" s="59"/>
      <c r="IK95" s="59"/>
      <c r="IL95" s="59"/>
    </row>
  </sheetData>
  <mergeCells count="2">
    <mergeCell ref="K60:K61"/>
    <mergeCell ref="M1:O1"/>
  </mergeCells>
  <phoneticPr fontId="0" type="noConversion"/>
  <pageMargins left="0.7" right="0.46" top="0.75" bottom="0.75" header="0.3" footer="0.3"/>
  <pageSetup paperSize="9" scale="80" orientation="landscape" r:id="rId1"/>
  <rowBreaks count="2" manualBreakCount="2">
    <brk id="34" max="16383" man="1"/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RowHeight="15" x14ac:dyDescent="0.25"/>
  <cols>
    <col min="1" max="1" width="43.5703125" style="8" customWidth="1"/>
    <col min="2" max="2" width="14.28515625" style="8" customWidth="1"/>
    <col min="3" max="3" width="15.7109375" style="9" customWidth="1"/>
    <col min="4" max="4" width="15.5703125" style="18" customWidth="1"/>
    <col min="5" max="5" width="14.7109375" style="14" customWidth="1"/>
    <col min="6" max="9" width="12.5703125" style="14" bestFit="1" customWidth="1"/>
    <col min="10" max="10" width="14.28515625" style="14" bestFit="1" customWidth="1"/>
    <col min="11" max="11" width="12.5703125" style="14" bestFit="1" customWidth="1"/>
    <col min="12" max="12" width="17.7109375" style="14" customWidth="1"/>
    <col min="13" max="13" width="12.5703125" style="14" bestFit="1" customWidth="1"/>
    <col min="14" max="14" width="14.28515625" style="14" bestFit="1" customWidth="1"/>
    <col min="15" max="15" width="12.5703125" style="14" bestFit="1" customWidth="1"/>
    <col min="16" max="16" width="14.7109375" style="10" customWidth="1"/>
    <col min="17" max="25" width="9.140625" style="10"/>
    <col min="230" max="230" width="29.7109375" customWidth="1"/>
    <col min="231" max="231" width="22.5703125" customWidth="1"/>
    <col min="232" max="232" width="18.28515625" customWidth="1"/>
    <col min="233" max="233" width="19.5703125" customWidth="1"/>
    <col min="234" max="234" width="21.140625" customWidth="1"/>
    <col min="235" max="235" width="21" customWidth="1"/>
    <col min="236" max="236" width="20.140625" customWidth="1"/>
    <col min="237" max="237" width="20" customWidth="1"/>
    <col min="238" max="238" width="19.85546875" customWidth="1"/>
    <col min="239" max="239" width="23.7109375" customWidth="1"/>
    <col min="240" max="240" width="24.140625" customWidth="1"/>
    <col min="241" max="241" width="19.85546875" customWidth="1"/>
    <col min="242" max="242" width="27.5703125" customWidth="1"/>
    <col min="243" max="243" width="24.85546875" customWidth="1"/>
    <col min="244" max="244" width="28.42578125" customWidth="1"/>
  </cols>
  <sheetData>
    <row r="1" spans="1:25" x14ac:dyDescent="0.25">
      <c r="A1" s="17" t="s">
        <v>0</v>
      </c>
    </row>
    <row r="3" spans="1:25" s="7" customFormat="1" ht="48" x14ac:dyDescent="0.25">
      <c r="A3" s="31" t="s">
        <v>16</v>
      </c>
      <c r="B3" s="31" t="s">
        <v>18</v>
      </c>
      <c r="C3" s="31" t="s">
        <v>17</v>
      </c>
      <c r="D3" s="31" t="s">
        <v>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27" customFormat="1" ht="21" customHeight="1" x14ac:dyDescent="0.25">
      <c r="A4" s="32" t="s">
        <v>573</v>
      </c>
      <c r="B4" s="22">
        <v>4144382.5900000012</v>
      </c>
      <c r="C4" s="23">
        <f>526393.88+178242.1+389988.8+123120</f>
        <v>1217744.78</v>
      </c>
      <c r="D4" s="24">
        <f>SUM(B4:C4)</f>
        <v>5362127.370000001</v>
      </c>
      <c r="E4" s="217"/>
      <c r="F4" s="264"/>
      <c r="G4" s="264"/>
      <c r="H4"/>
      <c r="I4" s="25"/>
      <c r="J4" s="25"/>
      <c r="K4" s="25"/>
      <c r="L4" s="25"/>
      <c r="M4" s="25"/>
      <c r="N4" s="25"/>
      <c r="O4" s="25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s="27" customFormat="1" ht="21" customHeight="1" x14ac:dyDescent="0.25">
      <c r="A5" s="32" t="s">
        <v>20</v>
      </c>
      <c r="B5" s="15">
        <v>0</v>
      </c>
      <c r="C5" s="54">
        <v>92446.039999999979</v>
      </c>
      <c r="D5" s="24">
        <f t="shared" ref="D5:D23" si="0">SUM(B5:C5)</f>
        <v>92446.039999999979</v>
      </c>
      <c r="E5" s="25"/>
      <c r="F5" s="25"/>
      <c r="G5" s="25"/>
      <c r="H5"/>
      <c r="I5" s="25"/>
      <c r="J5" s="25"/>
      <c r="K5" s="25"/>
      <c r="L5" s="25"/>
      <c r="M5" s="25"/>
      <c r="N5" s="25"/>
      <c r="O5" s="25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s="27" customFormat="1" ht="21" customHeight="1" x14ac:dyDescent="0.25">
      <c r="A6" s="32" t="s">
        <v>21</v>
      </c>
      <c r="B6" s="22">
        <v>0</v>
      </c>
      <c r="C6" s="28">
        <v>300181.99</v>
      </c>
      <c r="D6" s="24">
        <f t="shared" si="0"/>
        <v>300181.99</v>
      </c>
      <c r="E6" s="25"/>
      <c r="F6" s="25"/>
      <c r="G6" s="25"/>
      <c r="H6"/>
      <c r="I6" s="25"/>
      <c r="J6" s="25"/>
      <c r="K6" s="25"/>
      <c r="L6" s="25"/>
      <c r="M6" s="25"/>
      <c r="N6" s="25"/>
      <c r="O6" s="25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21" customHeight="1" x14ac:dyDescent="0.25">
      <c r="A7" s="33" t="s">
        <v>574</v>
      </c>
      <c r="B7" s="29">
        <v>159135</v>
      </c>
      <c r="C7" s="15">
        <v>234226.41</v>
      </c>
      <c r="D7" s="24">
        <f t="shared" si="0"/>
        <v>393361.41000000003</v>
      </c>
      <c r="H7"/>
    </row>
    <row r="8" spans="1:25" ht="21" customHeight="1" x14ac:dyDescent="0.25">
      <c r="A8" s="33" t="s">
        <v>23</v>
      </c>
      <c r="B8" s="226">
        <v>0</v>
      </c>
      <c r="C8" s="227">
        <v>0</v>
      </c>
      <c r="D8" s="225">
        <v>0</v>
      </c>
      <c r="H8"/>
    </row>
    <row r="9" spans="1:25" ht="21" customHeight="1" x14ac:dyDescent="0.25">
      <c r="A9" s="33" t="s">
        <v>24</v>
      </c>
      <c r="B9" s="19">
        <v>0</v>
      </c>
      <c r="C9" s="28">
        <v>277526.7</v>
      </c>
      <c r="D9" s="24">
        <f t="shared" si="0"/>
        <v>277526.7</v>
      </c>
    </row>
    <row r="10" spans="1:25" ht="21" customHeight="1" x14ac:dyDescent="0.25">
      <c r="A10" s="33" t="s">
        <v>25</v>
      </c>
      <c r="B10" s="20">
        <v>0</v>
      </c>
      <c r="C10" s="21">
        <v>5500</v>
      </c>
      <c r="D10" s="24">
        <f t="shared" si="0"/>
        <v>5500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/>
      <c r="Q10"/>
      <c r="R10"/>
      <c r="S10"/>
      <c r="T10"/>
      <c r="U10"/>
      <c r="V10"/>
      <c r="W10"/>
      <c r="X10"/>
      <c r="Y10"/>
    </row>
    <row r="11" spans="1:25" ht="21" customHeight="1" x14ac:dyDescent="0.25">
      <c r="A11" s="34" t="s">
        <v>26</v>
      </c>
      <c r="B11" s="20">
        <v>0</v>
      </c>
      <c r="C11" s="20">
        <v>375136.27</v>
      </c>
      <c r="D11" s="24">
        <f t="shared" si="0"/>
        <v>375136.27</v>
      </c>
    </row>
    <row r="12" spans="1:25" ht="21" customHeight="1" x14ac:dyDescent="0.25">
      <c r="A12" s="33" t="s">
        <v>27</v>
      </c>
      <c r="B12" s="19">
        <v>0</v>
      </c>
      <c r="C12" s="21">
        <v>80374.149999999994</v>
      </c>
      <c r="D12" s="24">
        <f t="shared" si="0"/>
        <v>80374.149999999994</v>
      </c>
    </row>
    <row r="13" spans="1:25" ht="21" customHeight="1" x14ac:dyDescent="0.25">
      <c r="A13" s="33" t="s">
        <v>28</v>
      </c>
      <c r="B13" s="36">
        <v>72201</v>
      </c>
      <c r="C13" s="30">
        <v>270310.93</v>
      </c>
      <c r="D13" s="24">
        <f t="shared" si="0"/>
        <v>342511.93</v>
      </c>
    </row>
    <row r="14" spans="1:25" ht="21" customHeight="1" x14ac:dyDescent="0.25">
      <c r="A14" s="33" t="s">
        <v>29</v>
      </c>
      <c r="B14" s="19">
        <v>251454.56</v>
      </c>
      <c r="C14" s="20">
        <v>537956.52</v>
      </c>
      <c r="D14" s="24">
        <f t="shared" si="0"/>
        <v>789411.08000000007</v>
      </c>
    </row>
    <row r="15" spans="1:25" ht="21" customHeight="1" x14ac:dyDescent="0.25">
      <c r="A15" s="33" t="s">
        <v>30</v>
      </c>
      <c r="B15" s="19">
        <v>225700</v>
      </c>
      <c r="C15" s="21">
        <v>33965</v>
      </c>
      <c r="D15" s="24">
        <f t="shared" si="0"/>
        <v>259665</v>
      </c>
    </row>
    <row r="16" spans="1:25" ht="21" customHeight="1" x14ac:dyDescent="0.25">
      <c r="A16" s="33" t="s">
        <v>31</v>
      </c>
      <c r="B16" s="19">
        <v>0</v>
      </c>
      <c r="C16" s="21">
        <v>146505.20000000001</v>
      </c>
      <c r="D16" s="24">
        <f t="shared" si="0"/>
        <v>146505.20000000001</v>
      </c>
    </row>
    <row r="17" spans="1:5" ht="21" customHeight="1" x14ac:dyDescent="0.25">
      <c r="A17" s="33" t="s">
        <v>32</v>
      </c>
      <c r="B17" s="19">
        <v>127700</v>
      </c>
      <c r="C17" s="21">
        <v>13643.9</v>
      </c>
      <c r="D17" s="24">
        <f t="shared" si="0"/>
        <v>141343.9</v>
      </c>
    </row>
    <row r="18" spans="1:5" ht="21" customHeight="1" x14ac:dyDescent="0.25">
      <c r="A18" s="33" t="s">
        <v>33</v>
      </c>
      <c r="B18" s="19">
        <v>0</v>
      </c>
      <c r="C18" s="20">
        <v>2500</v>
      </c>
      <c r="D18" s="24">
        <f t="shared" si="0"/>
        <v>2500</v>
      </c>
    </row>
    <row r="19" spans="1:5" ht="21" customHeight="1" x14ac:dyDescent="0.25">
      <c r="A19" s="33" t="s">
        <v>34</v>
      </c>
      <c r="B19" s="19">
        <v>157477</v>
      </c>
      <c r="C19" s="20">
        <v>7439.3099999999995</v>
      </c>
      <c r="D19" s="24">
        <f t="shared" si="0"/>
        <v>164916.31</v>
      </c>
    </row>
    <row r="20" spans="1:5" ht="21" customHeight="1" x14ac:dyDescent="0.25">
      <c r="A20" s="33" t="s">
        <v>35</v>
      </c>
      <c r="B20" s="19">
        <v>0</v>
      </c>
      <c r="C20" s="21">
        <v>14495.57</v>
      </c>
      <c r="D20" s="24">
        <f t="shared" si="0"/>
        <v>14495.57</v>
      </c>
    </row>
    <row r="21" spans="1:5" ht="21" customHeight="1" x14ac:dyDescent="0.25">
      <c r="A21" s="33" t="s">
        <v>36</v>
      </c>
      <c r="B21" s="19">
        <v>0</v>
      </c>
      <c r="C21" s="21">
        <v>23246.7</v>
      </c>
      <c r="D21" s="24">
        <f>SUM(B21:C21)</f>
        <v>23246.7</v>
      </c>
    </row>
    <row r="22" spans="1:5" ht="21" customHeight="1" x14ac:dyDescent="0.25">
      <c r="A22" s="34" t="s">
        <v>37</v>
      </c>
      <c r="B22" s="19">
        <v>0</v>
      </c>
      <c r="C22" s="22">
        <v>69244.100000000006</v>
      </c>
      <c r="D22" s="24">
        <f>SUM(B22:C22)</f>
        <v>69244.100000000006</v>
      </c>
    </row>
    <row r="23" spans="1:5" ht="21" customHeight="1" x14ac:dyDescent="0.25">
      <c r="A23" s="34" t="s">
        <v>38</v>
      </c>
      <c r="B23" s="19">
        <v>0</v>
      </c>
      <c r="C23" s="19">
        <v>111554.76999999999</v>
      </c>
      <c r="D23" s="24">
        <f t="shared" si="0"/>
        <v>111554.76999999999</v>
      </c>
    </row>
    <row r="24" spans="1:5" ht="21" customHeight="1" x14ac:dyDescent="0.25">
      <c r="A24" s="34" t="s">
        <v>39</v>
      </c>
      <c r="B24" s="158">
        <v>0</v>
      </c>
      <c r="C24" s="19">
        <v>7210.01</v>
      </c>
      <c r="D24" s="24">
        <f>SUM(B24:C24)</f>
        <v>7210.01</v>
      </c>
    </row>
    <row r="25" spans="1:5" ht="21" customHeight="1" x14ac:dyDescent="0.25">
      <c r="A25" s="230" t="s">
        <v>591</v>
      </c>
      <c r="B25" s="244"/>
      <c r="C25" s="245"/>
      <c r="D25" s="246"/>
    </row>
    <row r="26" spans="1:5" ht="21" customHeight="1" x14ac:dyDescent="0.25">
      <c r="A26" s="232" t="s">
        <v>592</v>
      </c>
      <c r="B26" s="158">
        <v>0</v>
      </c>
      <c r="C26" s="19">
        <v>72990</v>
      </c>
      <c r="D26" s="289">
        <f t="shared" ref="D26:D31" si="1">SUM(B26:C26)</f>
        <v>72990</v>
      </c>
      <c r="E26" s="288"/>
    </row>
    <row r="27" spans="1:5" ht="21" customHeight="1" x14ac:dyDescent="0.25">
      <c r="A27" s="232" t="s">
        <v>593</v>
      </c>
      <c r="B27" s="158">
        <v>0</v>
      </c>
      <c r="C27" s="290">
        <v>57674</v>
      </c>
      <c r="D27" s="289">
        <f t="shared" si="1"/>
        <v>57674</v>
      </c>
      <c r="E27" s="288"/>
    </row>
    <row r="28" spans="1:5" ht="21" customHeight="1" x14ac:dyDescent="0.25">
      <c r="A28" s="232" t="s">
        <v>594</v>
      </c>
      <c r="B28" s="158">
        <v>0</v>
      </c>
      <c r="C28" s="19">
        <v>285252</v>
      </c>
      <c r="D28" s="289">
        <f t="shared" si="1"/>
        <v>285252</v>
      </c>
      <c r="E28" s="288"/>
    </row>
    <row r="29" spans="1:5" ht="21" customHeight="1" x14ac:dyDescent="0.25">
      <c r="A29" s="232" t="s">
        <v>595</v>
      </c>
      <c r="B29" s="158">
        <v>0</v>
      </c>
      <c r="C29" s="290">
        <v>133970</v>
      </c>
      <c r="D29" s="289">
        <f t="shared" si="1"/>
        <v>133970</v>
      </c>
      <c r="E29" s="288"/>
    </row>
    <row r="30" spans="1:5" ht="21" customHeight="1" x14ac:dyDescent="0.25">
      <c r="A30" s="232" t="s">
        <v>596</v>
      </c>
      <c r="B30" s="158">
        <v>0</v>
      </c>
      <c r="C30" s="290">
        <v>64000</v>
      </c>
      <c r="D30" s="289">
        <f t="shared" si="1"/>
        <v>64000</v>
      </c>
      <c r="E30" s="288"/>
    </row>
    <row r="31" spans="1:5" ht="21" customHeight="1" x14ac:dyDescent="0.25">
      <c r="A31" s="232" t="s">
        <v>597</v>
      </c>
      <c r="B31" s="158">
        <v>0</v>
      </c>
      <c r="C31" s="19">
        <v>144800</v>
      </c>
      <c r="D31" s="289">
        <f t="shared" si="1"/>
        <v>144800</v>
      </c>
      <c r="E31" s="288"/>
    </row>
    <row r="32" spans="1:5" ht="24.75" customHeight="1" x14ac:dyDescent="0.25">
      <c r="A32" s="34"/>
      <c r="B32" s="218">
        <f>SUM(B4:B24)</f>
        <v>5138050.1500000013</v>
      </c>
      <c r="C32" s="218">
        <f>SUM(C4:C31)</f>
        <v>4579894.3499999996</v>
      </c>
      <c r="D32" s="218">
        <f>SUM(D4:D31)</f>
        <v>9717944.5</v>
      </c>
    </row>
    <row r="34" spans="1:1" x14ac:dyDescent="0.25">
      <c r="A34" s="182" t="s">
        <v>687</v>
      </c>
    </row>
    <row r="35" spans="1:1" x14ac:dyDescent="0.25">
      <c r="A35" s="8" t="s">
        <v>692</v>
      </c>
    </row>
    <row r="36" spans="1:1" x14ac:dyDescent="0.25">
      <c r="A36" s="8" t="s">
        <v>693</v>
      </c>
    </row>
  </sheetData>
  <phoneticPr fontId="0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68"/>
  <sheetViews>
    <sheetView zoomScaleNormal="100" zoomScaleSheetLayoutView="90" workbookViewId="0">
      <pane ySplit="1" topLeftCell="A62" activePane="bottomLeft" state="frozen"/>
      <selection pane="bottomLeft" activeCell="J76" sqref="J76"/>
    </sheetView>
  </sheetViews>
  <sheetFormatPr defaultRowHeight="15" x14ac:dyDescent="0.25"/>
  <cols>
    <col min="1" max="1" width="6" style="46" customWidth="1"/>
    <col min="2" max="2" width="13.42578125" style="46" customWidth="1"/>
    <col min="3" max="3" width="45.7109375" style="46" customWidth="1"/>
    <col min="4" max="4" width="17" style="47" bestFit="1" customWidth="1"/>
    <col min="5" max="5" width="15.5703125" style="46" customWidth="1"/>
    <col min="6" max="6" width="14.140625" style="46" customWidth="1"/>
    <col min="7" max="7" width="13.85546875" style="16" customWidth="1"/>
    <col min="8" max="8" width="9.140625" style="74"/>
    <col min="9" max="9" width="19.7109375" style="74" customWidth="1"/>
    <col min="10" max="10" width="17.42578125" style="16" customWidth="1"/>
    <col min="11" max="11" width="10.28515625" style="16" customWidth="1"/>
    <col min="12" max="120" width="9.140625" style="16"/>
  </cols>
  <sheetData>
    <row r="1" spans="1:120" s="11" customFormat="1" ht="72" customHeight="1" x14ac:dyDescent="0.2">
      <c r="A1" s="42" t="s">
        <v>4</v>
      </c>
      <c r="B1" s="42" t="s">
        <v>5</v>
      </c>
      <c r="C1" s="42" t="s">
        <v>6</v>
      </c>
      <c r="D1" s="43" t="s">
        <v>7</v>
      </c>
      <c r="E1" s="44" t="s">
        <v>10</v>
      </c>
      <c r="F1" s="44" t="s">
        <v>8</v>
      </c>
      <c r="G1" s="13"/>
      <c r="H1" s="69"/>
      <c r="I1" s="69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</row>
    <row r="2" spans="1:120" s="12" customFormat="1" ht="15" customHeight="1" x14ac:dyDescent="0.2">
      <c r="A2" s="80" t="s">
        <v>19</v>
      </c>
      <c r="B2" s="48"/>
      <c r="C2" s="164"/>
      <c r="D2" s="86"/>
      <c r="E2" s="48"/>
      <c r="F2" s="48"/>
    </row>
    <row r="3" spans="1:120" s="12" customFormat="1" ht="15" customHeight="1" x14ac:dyDescent="0.2">
      <c r="A3" s="58">
        <v>1</v>
      </c>
      <c r="B3" s="109">
        <v>2010</v>
      </c>
      <c r="C3" s="167" t="s">
        <v>300</v>
      </c>
      <c r="D3" s="110">
        <v>14575</v>
      </c>
      <c r="E3" s="88"/>
      <c r="F3" s="35" t="s">
        <v>47</v>
      </c>
      <c r="G3" s="127"/>
      <c r="H3" s="70"/>
      <c r="I3" s="70"/>
    </row>
    <row r="4" spans="1:120" s="12" customFormat="1" ht="15" customHeight="1" x14ac:dyDescent="0.2">
      <c r="A4" s="58">
        <v>2</v>
      </c>
      <c r="B4" s="109">
        <v>2010</v>
      </c>
      <c r="C4" s="167" t="s">
        <v>301</v>
      </c>
      <c r="D4" s="110">
        <v>15250</v>
      </c>
      <c r="E4" s="88"/>
      <c r="F4" s="35" t="s">
        <v>47</v>
      </c>
      <c r="G4" s="127"/>
      <c r="H4" s="70"/>
      <c r="I4" s="70"/>
    </row>
    <row r="5" spans="1:120" s="12" customFormat="1" ht="15" customHeight="1" x14ac:dyDescent="0.2">
      <c r="A5" s="58">
        <v>3</v>
      </c>
      <c r="B5" s="109">
        <v>2010</v>
      </c>
      <c r="C5" s="167" t="s">
        <v>302</v>
      </c>
      <c r="D5" s="110">
        <v>4731</v>
      </c>
      <c r="E5" s="88"/>
      <c r="F5" s="35" t="s">
        <v>47</v>
      </c>
      <c r="G5" s="127"/>
      <c r="H5" s="70"/>
      <c r="I5" s="70"/>
    </row>
    <row r="6" spans="1:120" s="12" customFormat="1" ht="15" customHeight="1" x14ac:dyDescent="0.2">
      <c r="A6" s="58">
        <v>4</v>
      </c>
      <c r="B6" s="109">
        <v>2010</v>
      </c>
      <c r="C6" s="167" t="s">
        <v>302</v>
      </c>
      <c r="D6" s="110">
        <v>12550</v>
      </c>
      <c r="E6" s="88"/>
      <c r="F6" s="35" t="s">
        <v>47</v>
      </c>
      <c r="G6" s="127"/>
      <c r="H6" s="70"/>
      <c r="I6" s="70"/>
    </row>
    <row r="7" spans="1:120" s="12" customFormat="1" ht="15" customHeight="1" x14ac:dyDescent="0.2">
      <c r="A7" s="58">
        <v>5</v>
      </c>
      <c r="B7" s="105">
        <v>2011</v>
      </c>
      <c r="C7" s="165" t="s">
        <v>303</v>
      </c>
      <c r="D7" s="106">
        <v>15190</v>
      </c>
      <c r="E7" s="88"/>
      <c r="F7" s="35" t="s">
        <v>47</v>
      </c>
      <c r="G7" s="127"/>
      <c r="H7" s="70"/>
      <c r="I7" s="70"/>
    </row>
    <row r="8" spans="1:120" s="12" customFormat="1" ht="15" customHeight="1" x14ac:dyDescent="0.2">
      <c r="A8" s="58">
        <v>6</v>
      </c>
      <c r="B8" s="105">
        <v>2013</v>
      </c>
      <c r="C8" s="165" t="s">
        <v>246</v>
      </c>
      <c r="D8" s="106">
        <v>4499</v>
      </c>
      <c r="E8" s="88"/>
      <c r="F8" s="35" t="s">
        <v>47</v>
      </c>
      <c r="G8" s="127"/>
      <c r="H8" s="70"/>
      <c r="I8" s="70"/>
      <c r="J8" s="70"/>
    </row>
    <row r="9" spans="1:120" s="12" customFormat="1" ht="15" customHeight="1" x14ac:dyDescent="0.2">
      <c r="A9" s="58">
        <v>7</v>
      </c>
      <c r="B9" s="105">
        <v>2011</v>
      </c>
      <c r="C9" s="165" t="s">
        <v>299</v>
      </c>
      <c r="D9" s="106">
        <v>2099</v>
      </c>
      <c r="E9" s="88"/>
      <c r="F9" s="35" t="s">
        <v>47</v>
      </c>
      <c r="G9" s="127"/>
      <c r="H9" s="70"/>
      <c r="I9" s="156" t="s">
        <v>47</v>
      </c>
      <c r="J9" s="268">
        <v>3067713.0500000003</v>
      </c>
    </row>
    <row r="10" spans="1:120" s="12" customFormat="1" ht="15" customHeight="1" x14ac:dyDescent="0.2">
      <c r="A10" s="58">
        <v>8</v>
      </c>
      <c r="B10" s="105">
        <v>2011</v>
      </c>
      <c r="C10" s="165" t="s">
        <v>126</v>
      </c>
      <c r="D10" s="106">
        <v>1485.41</v>
      </c>
      <c r="E10" s="88"/>
      <c r="F10" s="35" t="s">
        <v>47</v>
      </c>
      <c r="G10" s="127"/>
      <c r="H10" s="70"/>
      <c r="I10" s="156" t="s">
        <v>51</v>
      </c>
      <c r="J10" s="269">
        <v>624491.12</v>
      </c>
    </row>
    <row r="11" spans="1:120" s="12" customFormat="1" ht="15" customHeight="1" x14ac:dyDescent="0.2">
      <c r="A11" s="58">
        <v>9</v>
      </c>
      <c r="B11" s="107">
        <v>2011</v>
      </c>
      <c r="C11" s="166" t="s">
        <v>304</v>
      </c>
      <c r="D11" s="108">
        <v>3780</v>
      </c>
      <c r="E11" s="88"/>
      <c r="F11" s="35" t="s">
        <v>47</v>
      </c>
      <c r="G11" s="127"/>
      <c r="H11" s="70"/>
      <c r="I11" s="70"/>
    </row>
    <row r="12" spans="1:120" s="12" customFormat="1" ht="15" customHeight="1" x14ac:dyDescent="0.2">
      <c r="A12" s="58">
        <v>10</v>
      </c>
      <c r="B12" s="107">
        <v>2012</v>
      </c>
      <c r="C12" s="166" t="s">
        <v>305</v>
      </c>
      <c r="D12" s="108">
        <v>369</v>
      </c>
      <c r="E12" s="88"/>
      <c r="F12" s="35" t="s">
        <v>47</v>
      </c>
      <c r="G12" s="127"/>
      <c r="H12" s="70"/>
      <c r="I12" s="70"/>
    </row>
    <row r="13" spans="1:120" s="12" customFormat="1" ht="15" customHeight="1" x14ac:dyDescent="0.2">
      <c r="A13" s="58">
        <v>11</v>
      </c>
      <c r="B13" s="107">
        <v>2012</v>
      </c>
      <c r="C13" s="166" t="s">
        <v>305</v>
      </c>
      <c r="D13" s="108">
        <v>369</v>
      </c>
      <c r="E13" s="88"/>
      <c r="F13" s="35" t="s">
        <v>47</v>
      </c>
      <c r="G13" s="127"/>
      <c r="H13" s="70"/>
      <c r="I13" s="70"/>
    </row>
    <row r="14" spans="1:120" s="12" customFormat="1" ht="15" customHeight="1" x14ac:dyDescent="0.2">
      <c r="A14" s="58">
        <v>12</v>
      </c>
      <c r="B14" s="107">
        <v>2012</v>
      </c>
      <c r="C14" s="166" t="s">
        <v>305</v>
      </c>
      <c r="D14" s="108">
        <v>339</v>
      </c>
      <c r="E14" s="88"/>
      <c r="F14" s="35" t="s">
        <v>47</v>
      </c>
      <c r="G14" s="127"/>
      <c r="H14" s="70"/>
      <c r="I14" s="70"/>
    </row>
    <row r="15" spans="1:120" s="12" customFormat="1" ht="15" customHeight="1" x14ac:dyDescent="0.2">
      <c r="A15" s="58">
        <v>13</v>
      </c>
      <c r="B15" s="109">
        <v>2012</v>
      </c>
      <c r="C15" s="167" t="s">
        <v>306</v>
      </c>
      <c r="D15" s="110">
        <v>580</v>
      </c>
      <c r="E15" s="88"/>
      <c r="F15" s="35" t="s">
        <v>47</v>
      </c>
      <c r="G15" s="127"/>
      <c r="H15" s="70"/>
      <c r="I15" s="70"/>
    </row>
    <row r="16" spans="1:120" s="12" customFormat="1" ht="15" customHeight="1" x14ac:dyDescent="0.2">
      <c r="A16" s="58">
        <v>14</v>
      </c>
      <c r="B16" s="109">
        <v>2012</v>
      </c>
      <c r="C16" s="167" t="s">
        <v>307</v>
      </c>
      <c r="D16" s="110">
        <v>2512.89</v>
      </c>
      <c r="E16" s="88"/>
      <c r="F16" s="35" t="s">
        <v>47</v>
      </c>
      <c r="G16" s="127"/>
      <c r="H16" s="70"/>
      <c r="I16" s="70"/>
    </row>
    <row r="17" spans="1:9" s="12" customFormat="1" ht="15" customHeight="1" x14ac:dyDescent="0.2">
      <c r="A17" s="58">
        <v>15</v>
      </c>
      <c r="B17" s="109">
        <v>2012</v>
      </c>
      <c r="C17" s="167" t="s">
        <v>308</v>
      </c>
      <c r="D17" s="110">
        <v>4731</v>
      </c>
      <c r="E17" s="88"/>
      <c r="F17" s="35" t="s">
        <v>47</v>
      </c>
      <c r="G17" s="127"/>
      <c r="H17" s="70"/>
      <c r="I17" s="267"/>
    </row>
    <row r="18" spans="1:9" s="12" customFormat="1" ht="15" customHeight="1" x14ac:dyDescent="0.2">
      <c r="A18" s="58">
        <v>16</v>
      </c>
      <c r="B18" s="109">
        <v>2012</v>
      </c>
      <c r="C18" s="167" t="s">
        <v>309</v>
      </c>
      <c r="D18" s="110">
        <v>18180</v>
      </c>
      <c r="E18" s="88"/>
      <c r="F18" s="35" t="s">
        <v>47</v>
      </c>
      <c r="G18" s="127"/>
      <c r="H18" s="70"/>
      <c r="I18" s="266"/>
    </row>
    <row r="19" spans="1:9" s="12" customFormat="1" ht="15" customHeight="1" x14ac:dyDescent="0.2">
      <c r="A19" s="58">
        <v>17</v>
      </c>
      <c r="B19" s="109">
        <v>2012</v>
      </c>
      <c r="C19" s="167" t="s">
        <v>310</v>
      </c>
      <c r="D19" s="110">
        <v>19557</v>
      </c>
      <c r="E19" s="88"/>
      <c r="F19" s="35" t="s">
        <v>47</v>
      </c>
      <c r="G19" s="127"/>
      <c r="H19" s="70"/>
      <c r="I19" s="266"/>
    </row>
    <row r="20" spans="1:9" s="12" customFormat="1" ht="15" customHeight="1" x14ac:dyDescent="0.2">
      <c r="A20" s="58">
        <v>18</v>
      </c>
      <c r="B20" s="107">
        <v>2013</v>
      </c>
      <c r="C20" s="165" t="s">
        <v>311</v>
      </c>
      <c r="D20" s="106">
        <v>499</v>
      </c>
      <c r="E20" s="88"/>
      <c r="F20" s="35" t="s">
        <v>47</v>
      </c>
      <c r="G20" s="127"/>
      <c r="H20" s="70"/>
      <c r="I20" s="70"/>
    </row>
    <row r="21" spans="1:9" s="12" customFormat="1" ht="15" customHeight="1" x14ac:dyDescent="0.2">
      <c r="A21" s="58">
        <v>19</v>
      </c>
      <c r="B21" s="107">
        <v>2013</v>
      </c>
      <c r="C21" s="165" t="s">
        <v>311</v>
      </c>
      <c r="D21" s="106">
        <v>499</v>
      </c>
      <c r="E21" s="88"/>
      <c r="F21" s="35" t="s">
        <v>47</v>
      </c>
      <c r="G21" s="127"/>
      <c r="H21" s="70"/>
      <c r="I21" s="70"/>
    </row>
    <row r="22" spans="1:9" s="12" customFormat="1" ht="15" customHeight="1" x14ac:dyDescent="0.2">
      <c r="A22" s="58">
        <v>20</v>
      </c>
      <c r="B22" s="107">
        <v>2013</v>
      </c>
      <c r="C22" s="167" t="s">
        <v>312</v>
      </c>
      <c r="D22" s="110">
        <v>469</v>
      </c>
      <c r="E22" s="88"/>
      <c r="F22" s="35" t="s">
        <v>47</v>
      </c>
      <c r="G22" s="127"/>
      <c r="H22" s="70"/>
      <c r="I22" s="70"/>
    </row>
    <row r="23" spans="1:9" s="12" customFormat="1" ht="15" customHeight="1" x14ac:dyDescent="0.2">
      <c r="A23" s="58">
        <v>21</v>
      </c>
      <c r="B23" s="107">
        <v>2013</v>
      </c>
      <c r="C23" s="166" t="s">
        <v>313</v>
      </c>
      <c r="D23" s="110">
        <v>2149</v>
      </c>
      <c r="E23" s="88"/>
      <c r="F23" s="35" t="s">
        <v>47</v>
      </c>
      <c r="G23" s="127"/>
      <c r="H23" s="70"/>
      <c r="I23" s="70"/>
    </row>
    <row r="24" spans="1:9" s="12" customFormat="1" ht="15" customHeight="1" x14ac:dyDescent="0.2">
      <c r="A24" s="58">
        <v>22</v>
      </c>
      <c r="B24" s="107">
        <v>2013</v>
      </c>
      <c r="C24" s="166" t="s">
        <v>313</v>
      </c>
      <c r="D24" s="110">
        <v>2149</v>
      </c>
      <c r="E24" s="88"/>
      <c r="F24" s="35" t="s">
        <v>47</v>
      </c>
      <c r="G24" s="127"/>
      <c r="H24" s="70"/>
      <c r="I24" s="70"/>
    </row>
    <row r="25" spans="1:9" s="12" customFormat="1" ht="15" customHeight="1" x14ac:dyDescent="0.2">
      <c r="A25" s="58">
        <v>23</v>
      </c>
      <c r="B25" s="107">
        <v>2013</v>
      </c>
      <c r="C25" s="166" t="s">
        <v>313</v>
      </c>
      <c r="D25" s="110">
        <v>2249</v>
      </c>
      <c r="E25" s="88"/>
      <c r="F25" s="35" t="s">
        <v>47</v>
      </c>
      <c r="G25" s="127"/>
      <c r="H25" s="70"/>
      <c r="I25" s="70"/>
    </row>
    <row r="26" spans="1:9" s="12" customFormat="1" ht="15" customHeight="1" x14ac:dyDescent="0.2">
      <c r="A26" s="58">
        <v>24</v>
      </c>
      <c r="B26" s="107">
        <v>2013</v>
      </c>
      <c r="C26" s="166" t="s">
        <v>313</v>
      </c>
      <c r="D26" s="108">
        <v>2099</v>
      </c>
      <c r="E26" s="88"/>
      <c r="F26" s="35" t="s">
        <v>47</v>
      </c>
      <c r="G26" s="127"/>
      <c r="H26" s="70"/>
      <c r="I26" s="70"/>
    </row>
    <row r="27" spans="1:9" s="12" customFormat="1" ht="15" customHeight="1" x14ac:dyDescent="0.2">
      <c r="A27" s="58">
        <v>25</v>
      </c>
      <c r="B27" s="107">
        <v>2013</v>
      </c>
      <c r="C27" s="166" t="s">
        <v>314</v>
      </c>
      <c r="D27" s="108">
        <v>2099</v>
      </c>
      <c r="E27" s="88"/>
      <c r="F27" s="35" t="s">
        <v>47</v>
      </c>
      <c r="G27" s="127"/>
      <c r="H27" s="70"/>
      <c r="I27" s="70"/>
    </row>
    <row r="28" spans="1:9" s="12" customFormat="1" ht="15" customHeight="1" x14ac:dyDescent="0.2">
      <c r="A28" s="58">
        <v>26</v>
      </c>
      <c r="B28" s="105">
        <v>2013</v>
      </c>
      <c r="C28" s="165" t="s">
        <v>311</v>
      </c>
      <c r="D28" s="106">
        <v>499</v>
      </c>
      <c r="E28" s="88"/>
      <c r="F28" s="35" t="s">
        <v>47</v>
      </c>
      <c r="G28" s="127"/>
      <c r="H28" s="70"/>
      <c r="I28" s="70"/>
    </row>
    <row r="29" spans="1:9" s="12" customFormat="1" ht="15" customHeight="1" x14ac:dyDescent="0.2">
      <c r="A29" s="58">
        <v>27</v>
      </c>
      <c r="B29" s="105">
        <v>2013</v>
      </c>
      <c r="C29" s="165" t="s">
        <v>315</v>
      </c>
      <c r="D29" s="106">
        <v>34999.65</v>
      </c>
      <c r="E29" s="88"/>
      <c r="F29" s="35" t="s">
        <v>47</v>
      </c>
      <c r="G29" s="127"/>
      <c r="H29" s="70"/>
      <c r="I29" s="70"/>
    </row>
    <row r="30" spans="1:9" s="12" customFormat="1" ht="15" customHeight="1" x14ac:dyDescent="0.2">
      <c r="A30" s="58">
        <v>28</v>
      </c>
      <c r="B30" s="107">
        <v>2013</v>
      </c>
      <c r="C30" s="166" t="s">
        <v>314</v>
      </c>
      <c r="D30" s="108">
        <v>2099</v>
      </c>
      <c r="E30" s="88"/>
      <c r="F30" s="35" t="s">
        <v>47</v>
      </c>
      <c r="G30" s="127"/>
      <c r="H30" s="70"/>
      <c r="I30" s="70"/>
    </row>
    <row r="31" spans="1:9" s="12" customFormat="1" ht="15" customHeight="1" x14ac:dyDescent="0.2">
      <c r="A31" s="58">
        <v>29</v>
      </c>
      <c r="B31" s="105">
        <v>2013</v>
      </c>
      <c r="C31" s="165" t="s">
        <v>316</v>
      </c>
      <c r="D31" s="106">
        <v>2099</v>
      </c>
      <c r="E31" s="88"/>
      <c r="F31" s="35" t="s">
        <v>47</v>
      </c>
      <c r="G31" s="127"/>
      <c r="H31" s="70"/>
      <c r="I31" s="70"/>
    </row>
    <row r="32" spans="1:9" s="12" customFormat="1" ht="15" customHeight="1" x14ac:dyDescent="0.2">
      <c r="A32" s="58">
        <v>30</v>
      </c>
      <c r="B32" s="105">
        <v>2013</v>
      </c>
      <c r="C32" s="165" t="s">
        <v>311</v>
      </c>
      <c r="D32" s="106">
        <v>499</v>
      </c>
      <c r="E32" s="88"/>
      <c r="F32" s="35" t="s">
        <v>47</v>
      </c>
      <c r="G32" s="127"/>
      <c r="H32" s="70"/>
      <c r="I32" s="70"/>
    </row>
    <row r="33" spans="1:9" s="12" customFormat="1" ht="15" customHeight="1" x14ac:dyDescent="0.2">
      <c r="A33" s="58">
        <v>31</v>
      </c>
      <c r="B33" s="111">
        <v>2013</v>
      </c>
      <c r="C33" s="168" t="s">
        <v>317</v>
      </c>
      <c r="D33" s="112">
        <v>4298</v>
      </c>
      <c r="E33" s="88"/>
      <c r="F33" s="35" t="s">
        <v>47</v>
      </c>
      <c r="G33" s="127"/>
      <c r="H33" s="70"/>
      <c r="I33" s="70"/>
    </row>
    <row r="34" spans="1:9" s="12" customFormat="1" ht="15" customHeight="1" x14ac:dyDescent="0.2">
      <c r="A34" s="58">
        <v>32</v>
      </c>
      <c r="B34" s="111">
        <v>2013</v>
      </c>
      <c r="C34" s="168" t="s">
        <v>318</v>
      </c>
      <c r="D34" s="112">
        <v>759</v>
      </c>
      <c r="E34" s="88"/>
      <c r="F34" s="35" t="s">
        <v>47</v>
      </c>
      <c r="G34" s="127"/>
      <c r="H34" s="70"/>
      <c r="I34" s="70"/>
    </row>
    <row r="35" spans="1:9" s="12" customFormat="1" ht="15" customHeight="1" x14ac:dyDescent="0.2">
      <c r="A35" s="58">
        <v>33</v>
      </c>
      <c r="B35" s="111">
        <v>2013</v>
      </c>
      <c r="C35" s="168" t="s">
        <v>318</v>
      </c>
      <c r="D35" s="112">
        <v>759</v>
      </c>
      <c r="E35" s="88"/>
      <c r="F35" s="35" t="s">
        <v>47</v>
      </c>
      <c r="G35" s="127"/>
      <c r="H35" s="70"/>
      <c r="I35" s="70"/>
    </row>
    <row r="36" spans="1:9" s="12" customFormat="1" ht="15" customHeight="1" x14ac:dyDescent="0.2">
      <c r="A36" s="58">
        <v>34</v>
      </c>
      <c r="B36" s="111">
        <v>2013</v>
      </c>
      <c r="C36" s="168" t="s">
        <v>316</v>
      </c>
      <c r="D36" s="112">
        <v>2148.9899999999998</v>
      </c>
      <c r="E36" s="88"/>
      <c r="F36" s="35" t="s">
        <v>47</v>
      </c>
      <c r="G36" s="127"/>
      <c r="H36" s="70"/>
      <c r="I36" s="70"/>
    </row>
    <row r="37" spans="1:9" s="12" customFormat="1" ht="15" customHeight="1" x14ac:dyDescent="0.2">
      <c r="A37" s="58">
        <v>35</v>
      </c>
      <c r="B37" s="105">
        <v>2014</v>
      </c>
      <c r="C37" s="165" t="s">
        <v>316</v>
      </c>
      <c r="D37" s="106">
        <v>3599</v>
      </c>
      <c r="E37" s="88"/>
      <c r="F37" s="35" t="s">
        <v>47</v>
      </c>
      <c r="G37" s="127"/>
      <c r="H37" s="70"/>
      <c r="I37" s="70"/>
    </row>
    <row r="38" spans="1:9" s="12" customFormat="1" ht="15" customHeight="1" x14ac:dyDescent="0.2">
      <c r="A38" s="58">
        <v>36</v>
      </c>
      <c r="B38" s="105">
        <v>2014</v>
      </c>
      <c r="C38" s="165" t="s">
        <v>316</v>
      </c>
      <c r="D38" s="106">
        <v>2249.0100000000002</v>
      </c>
      <c r="E38" s="88"/>
      <c r="F38" s="35" t="s">
        <v>47</v>
      </c>
      <c r="G38" s="127"/>
      <c r="H38" s="70"/>
      <c r="I38" s="70"/>
    </row>
    <row r="39" spans="1:9" s="12" customFormat="1" ht="15" customHeight="1" x14ac:dyDescent="0.2">
      <c r="A39" s="58">
        <v>37</v>
      </c>
      <c r="B39" s="105">
        <v>2014</v>
      </c>
      <c r="C39" s="165" t="s">
        <v>319</v>
      </c>
      <c r="D39" s="106">
        <v>2189.4</v>
      </c>
      <c r="E39" s="88"/>
      <c r="F39" s="35" t="s">
        <v>47</v>
      </c>
      <c r="G39" s="127"/>
      <c r="H39" s="70"/>
      <c r="I39" s="70"/>
    </row>
    <row r="40" spans="1:9" s="12" customFormat="1" ht="15" customHeight="1" x14ac:dyDescent="0.2">
      <c r="A40" s="58">
        <v>38</v>
      </c>
      <c r="B40" s="105">
        <v>2014</v>
      </c>
      <c r="C40" s="165" t="s">
        <v>320</v>
      </c>
      <c r="D40" s="106">
        <v>279</v>
      </c>
      <c r="E40" s="88"/>
      <c r="F40" s="35" t="s">
        <v>47</v>
      </c>
      <c r="G40" s="127"/>
      <c r="H40" s="70"/>
      <c r="I40" s="70"/>
    </row>
    <row r="41" spans="1:9" s="12" customFormat="1" ht="15" customHeight="1" x14ac:dyDescent="0.2">
      <c r="A41" s="58">
        <v>39</v>
      </c>
      <c r="B41" s="105">
        <v>2014</v>
      </c>
      <c r="C41" s="165" t="s">
        <v>316</v>
      </c>
      <c r="D41" s="106">
        <v>2249</v>
      </c>
      <c r="E41" s="88"/>
      <c r="F41" s="35" t="s">
        <v>47</v>
      </c>
      <c r="G41" s="127"/>
      <c r="H41" s="70"/>
      <c r="I41" s="70"/>
    </row>
    <row r="42" spans="1:9" s="12" customFormat="1" ht="15" customHeight="1" x14ac:dyDescent="0.2">
      <c r="A42" s="58">
        <v>40</v>
      </c>
      <c r="B42" s="105">
        <v>2014</v>
      </c>
      <c r="C42" s="165" t="s">
        <v>321</v>
      </c>
      <c r="D42" s="106">
        <v>2899</v>
      </c>
      <c r="E42" s="88"/>
      <c r="F42" s="35" t="s">
        <v>47</v>
      </c>
      <c r="G42" s="127"/>
      <c r="H42" s="70"/>
      <c r="I42" s="70"/>
    </row>
    <row r="43" spans="1:9" s="12" customFormat="1" ht="15" customHeight="1" x14ac:dyDescent="0.2">
      <c r="A43" s="58">
        <v>41</v>
      </c>
      <c r="B43" s="105">
        <v>2014</v>
      </c>
      <c r="C43" s="165" t="s">
        <v>316</v>
      </c>
      <c r="D43" s="106">
        <v>2349</v>
      </c>
      <c r="E43" s="88"/>
      <c r="F43" s="35" t="s">
        <v>47</v>
      </c>
      <c r="G43" s="127"/>
      <c r="H43" s="70"/>
      <c r="I43" s="70"/>
    </row>
    <row r="44" spans="1:9" s="12" customFormat="1" ht="15" customHeight="1" x14ac:dyDescent="0.2">
      <c r="A44" s="58">
        <v>42</v>
      </c>
      <c r="B44" s="105">
        <v>2014</v>
      </c>
      <c r="C44" s="165" t="s">
        <v>316</v>
      </c>
      <c r="D44" s="106">
        <v>2239</v>
      </c>
      <c r="E44" s="88"/>
      <c r="F44" s="35" t="s">
        <v>47</v>
      </c>
      <c r="G44" s="127"/>
      <c r="H44" s="70"/>
      <c r="I44" s="70"/>
    </row>
    <row r="45" spans="1:9" s="12" customFormat="1" ht="15" customHeight="1" x14ac:dyDescent="0.2">
      <c r="A45" s="58">
        <v>43</v>
      </c>
      <c r="B45" s="105">
        <v>2014</v>
      </c>
      <c r="C45" s="165" t="s">
        <v>316</v>
      </c>
      <c r="D45" s="106">
        <v>2239</v>
      </c>
      <c r="E45" s="88"/>
      <c r="F45" s="35" t="s">
        <v>47</v>
      </c>
      <c r="G45" s="127"/>
      <c r="H45" s="70"/>
      <c r="I45" s="70"/>
    </row>
    <row r="46" spans="1:9" s="12" customFormat="1" ht="15" customHeight="1" x14ac:dyDescent="0.2">
      <c r="A46" s="58">
        <v>44</v>
      </c>
      <c r="B46" s="105">
        <v>2014</v>
      </c>
      <c r="C46" s="165" t="s">
        <v>316</v>
      </c>
      <c r="D46" s="106">
        <v>2239</v>
      </c>
      <c r="E46" s="88"/>
      <c r="F46" s="35" t="s">
        <v>47</v>
      </c>
      <c r="G46" s="127"/>
      <c r="H46" s="70"/>
      <c r="I46" s="70"/>
    </row>
    <row r="47" spans="1:9" s="12" customFormat="1" ht="15" customHeight="1" x14ac:dyDescent="0.2">
      <c r="A47" s="58">
        <v>45</v>
      </c>
      <c r="B47" s="105">
        <v>2014</v>
      </c>
      <c r="C47" s="165" t="s">
        <v>316</v>
      </c>
      <c r="D47" s="106">
        <v>2239</v>
      </c>
      <c r="E47" s="88"/>
      <c r="F47" s="35" t="s">
        <v>47</v>
      </c>
      <c r="G47" s="127"/>
      <c r="H47" s="70"/>
      <c r="I47" s="70"/>
    </row>
    <row r="48" spans="1:9" s="12" customFormat="1" ht="15" customHeight="1" x14ac:dyDescent="0.2">
      <c r="A48" s="58">
        <v>46</v>
      </c>
      <c r="B48" s="105">
        <v>2014</v>
      </c>
      <c r="C48" s="165" t="s">
        <v>316</v>
      </c>
      <c r="D48" s="106">
        <v>2239</v>
      </c>
      <c r="E48" s="88"/>
      <c r="F48" s="35" t="s">
        <v>47</v>
      </c>
      <c r="G48" s="127"/>
      <c r="H48" s="70"/>
      <c r="I48" s="70"/>
    </row>
    <row r="49" spans="1:9" s="12" customFormat="1" ht="15" customHeight="1" x14ac:dyDescent="0.2">
      <c r="A49" s="58">
        <v>47</v>
      </c>
      <c r="B49" s="105">
        <v>2014</v>
      </c>
      <c r="C49" s="165" t="s">
        <v>316</v>
      </c>
      <c r="D49" s="106">
        <v>2239</v>
      </c>
      <c r="E49" s="88"/>
      <c r="F49" s="35" t="s">
        <v>47</v>
      </c>
      <c r="G49" s="127"/>
      <c r="H49" s="70"/>
      <c r="I49" s="70"/>
    </row>
    <row r="50" spans="1:9" s="12" customFormat="1" ht="15" customHeight="1" x14ac:dyDescent="0.2">
      <c r="A50" s="58">
        <v>48</v>
      </c>
      <c r="B50" s="105">
        <v>2014</v>
      </c>
      <c r="C50" s="165" t="s">
        <v>316</v>
      </c>
      <c r="D50" s="106">
        <v>2239</v>
      </c>
      <c r="E50" s="88"/>
      <c r="F50" s="35" t="s">
        <v>47</v>
      </c>
      <c r="G50" s="127"/>
      <c r="H50" s="70"/>
      <c r="I50" s="70"/>
    </row>
    <row r="51" spans="1:9" s="12" customFormat="1" ht="15" customHeight="1" x14ac:dyDescent="0.2">
      <c r="A51" s="58">
        <v>49</v>
      </c>
      <c r="B51" s="105">
        <v>2014</v>
      </c>
      <c r="C51" s="165" t="s">
        <v>316</v>
      </c>
      <c r="D51" s="106">
        <v>2239</v>
      </c>
      <c r="E51" s="88"/>
      <c r="F51" s="35" t="s">
        <v>47</v>
      </c>
      <c r="G51" s="127"/>
      <c r="H51" s="70"/>
      <c r="I51" s="70"/>
    </row>
    <row r="52" spans="1:9" s="12" customFormat="1" ht="15" customHeight="1" x14ac:dyDescent="0.2">
      <c r="A52" s="58">
        <v>50</v>
      </c>
      <c r="B52" s="105">
        <v>2014</v>
      </c>
      <c r="C52" s="165" t="s">
        <v>316</v>
      </c>
      <c r="D52" s="106">
        <v>2239</v>
      </c>
      <c r="E52" s="88"/>
      <c r="F52" s="35" t="s">
        <v>47</v>
      </c>
      <c r="G52" s="127"/>
      <c r="H52" s="70"/>
      <c r="I52" s="70"/>
    </row>
    <row r="53" spans="1:9" s="12" customFormat="1" ht="15" customHeight="1" x14ac:dyDescent="0.2">
      <c r="A53" s="58">
        <v>51</v>
      </c>
      <c r="B53" s="105">
        <v>2014</v>
      </c>
      <c r="C53" s="165" t="s">
        <v>316</v>
      </c>
      <c r="D53" s="106">
        <v>2239</v>
      </c>
      <c r="E53" s="88"/>
      <c r="F53" s="35" t="s">
        <v>47</v>
      </c>
      <c r="G53" s="127"/>
      <c r="H53" s="70"/>
      <c r="I53" s="70"/>
    </row>
    <row r="54" spans="1:9" s="12" customFormat="1" ht="15" customHeight="1" x14ac:dyDescent="0.2">
      <c r="A54" s="58">
        <v>52</v>
      </c>
      <c r="B54" s="105">
        <v>2014</v>
      </c>
      <c r="C54" s="165" t="s">
        <v>318</v>
      </c>
      <c r="D54" s="106">
        <v>799</v>
      </c>
      <c r="E54" s="88"/>
      <c r="F54" s="35" t="s">
        <v>47</v>
      </c>
      <c r="G54" s="127"/>
      <c r="H54" s="70"/>
      <c r="I54" s="70"/>
    </row>
    <row r="55" spans="1:9" s="12" customFormat="1" ht="15" customHeight="1" x14ac:dyDescent="0.2">
      <c r="A55" s="58">
        <v>53</v>
      </c>
      <c r="B55" s="105">
        <v>2015</v>
      </c>
      <c r="C55" s="165" t="s">
        <v>322</v>
      </c>
      <c r="D55" s="106">
        <v>1790</v>
      </c>
      <c r="E55" s="88"/>
      <c r="F55" s="35" t="s">
        <v>47</v>
      </c>
      <c r="G55" s="127"/>
      <c r="H55" s="70"/>
      <c r="I55" s="70"/>
    </row>
    <row r="56" spans="1:9" s="12" customFormat="1" ht="15" customHeight="1" x14ac:dyDescent="0.2">
      <c r="A56" s="58">
        <v>54</v>
      </c>
      <c r="B56" s="105">
        <v>2015</v>
      </c>
      <c r="C56" s="168" t="s">
        <v>323</v>
      </c>
      <c r="D56" s="106">
        <v>420</v>
      </c>
      <c r="E56" s="88"/>
      <c r="F56" s="35" t="s">
        <v>47</v>
      </c>
      <c r="G56" s="127"/>
      <c r="H56" s="70"/>
      <c r="I56" s="70"/>
    </row>
    <row r="57" spans="1:9" s="12" customFormat="1" ht="15" customHeight="1" x14ac:dyDescent="0.2">
      <c r="A57" s="58">
        <v>55</v>
      </c>
      <c r="B57" s="258">
        <v>2010</v>
      </c>
      <c r="C57" s="259" t="s">
        <v>324</v>
      </c>
      <c r="D57" s="260">
        <v>2699.01</v>
      </c>
      <c r="E57" s="88"/>
      <c r="F57" s="35" t="s">
        <v>51</v>
      </c>
      <c r="G57" s="127"/>
      <c r="H57" s="70"/>
      <c r="I57" s="70"/>
    </row>
    <row r="58" spans="1:9" s="12" customFormat="1" ht="15" customHeight="1" x14ac:dyDescent="0.2">
      <c r="A58" s="58">
        <v>56</v>
      </c>
      <c r="B58" s="113">
        <v>2011</v>
      </c>
      <c r="C58" s="169" t="s">
        <v>325</v>
      </c>
      <c r="D58" s="110">
        <v>2939</v>
      </c>
      <c r="E58" s="88"/>
      <c r="F58" s="35" t="s">
        <v>51</v>
      </c>
      <c r="G58" s="127"/>
      <c r="H58" s="70"/>
      <c r="I58" s="70"/>
    </row>
    <row r="59" spans="1:9" s="12" customFormat="1" ht="15" customHeight="1" x14ac:dyDescent="0.2">
      <c r="A59" s="58">
        <v>57</v>
      </c>
      <c r="B59" s="113">
        <v>2011</v>
      </c>
      <c r="C59" s="169" t="s">
        <v>325</v>
      </c>
      <c r="D59" s="110">
        <v>2939</v>
      </c>
      <c r="E59" s="88"/>
      <c r="F59" s="35" t="s">
        <v>51</v>
      </c>
      <c r="G59" s="127"/>
      <c r="H59" s="70"/>
      <c r="I59" s="265"/>
    </row>
    <row r="60" spans="1:9" s="12" customFormat="1" ht="15" customHeight="1" x14ac:dyDescent="0.2">
      <c r="A60" s="58">
        <v>58</v>
      </c>
      <c r="B60" s="114">
        <v>2011</v>
      </c>
      <c r="C60" s="170" t="s">
        <v>324</v>
      </c>
      <c r="D60" s="118">
        <v>3830</v>
      </c>
      <c r="E60" s="88"/>
      <c r="F60" s="35" t="s">
        <v>51</v>
      </c>
      <c r="G60" s="127"/>
      <c r="H60" s="70"/>
      <c r="I60" s="266"/>
    </row>
    <row r="61" spans="1:9" s="12" customFormat="1" ht="15" customHeight="1" x14ac:dyDescent="0.2">
      <c r="A61" s="58">
        <v>59</v>
      </c>
      <c r="B61" s="114">
        <v>2012</v>
      </c>
      <c r="C61" s="170" t="s">
        <v>326</v>
      </c>
      <c r="D61" s="118">
        <v>2599</v>
      </c>
      <c r="E61" s="88"/>
      <c r="F61" s="35" t="s">
        <v>51</v>
      </c>
      <c r="G61" s="127"/>
      <c r="H61" s="70"/>
      <c r="I61" s="265"/>
    </row>
    <row r="62" spans="1:9" s="12" customFormat="1" ht="15" customHeight="1" x14ac:dyDescent="0.2">
      <c r="A62" s="58">
        <v>60</v>
      </c>
      <c r="B62" s="115">
        <v>2012</v>
      </c>
      <c r="C62" s="171" t="s">
        <v>327</v>
      </c>
      <c r="D62" s="110">
        <v>2973</v>
      </c>
      <c r="E62" s="88"/>
      <c r="F62" s="35" t="s">
        <v>51</v>
      </c>
      <c r="G62" s="127"/>
      <c r="H62" s="70"/>
      <c r="I62" s="70"/>
    </row>
    <row r="63" spans="1:9" s="12" customFormat="1" ht="15" customHeight="1" x14ac:dyDescent="0.2">
      <c r="A63" s="58">
        <v>61</v>
      </c>
      <c r="B63" s="114">
        <v>2012</v>
      </c>
      <c r="C63" s="170" t="s">
        <v>328</v>
      </c>
      <c r="D63" s="119">
        <v>2199.0100000000002</v>
      </c>
      <c r="E63" s="88"/>
      <c r="F63" s="35" t="s">
        <v>51</v>
      </c>
      <c r="G63" s="127"/>
      <c r="H63" s="70"/>
      <c r="I63" s="70"/>
    </row>
    <row r="64" spans="1:9" s="12" customFormat="1" ht="15" customHeight="1" x14ac:dyDescent="0.2">
      <c r="A64" s="58">
        <v>62</v>
      </c>
      <c r="B64" s="114">
        <v>2013</v>
      </c>
      <c r="C64" s="170" t="s">
        <v>329</v>
      </c>
      <c r="D64" s="119">
        <v>399</v>
      </c>
      <c r="E64" s="88"/>
      <c r="F64" s="35" t="s">
        <v>51</v>
      </c>
      <c r="G64" s="127"/>
      <c r="H64" s="70"/>
      <c r="I64" s="70"/>
    </row>
    <row r="65" spans="1:9" s="12" customFormat="1" ht="15" customHeight="1" x14ac:dyDescent="0.2">
      <c r="A65" s="58">
        <v>63</v>
      </c>
      <c r="B65" s="116">
        <v>2013</v>
      </c>
      <c r="C65" s="171" t="s">
        <v>588</v>
      </c>
      <c r="D65" s="110">
        <v>4352</v>
      </c>
      <c r="E65" s="88"/>
      <c r="F65" s="35" t="s">
        <v>51</v>
      </c>
      <c r="G65" s="127"/>
      <c r="H65" s="70"/>
      <c r="I65" s="70"/>
    </row>
    <row r="66" spans="1:9" s="12" customFormat="1" ht="15" customHeight="1" x14ac:dyDescent="0.2">
      <c r="A66" s="58">
        <v>64</v>
      </c>
      <c r="B66" s="116">
        <v>2014</v>
      </c>
      <c r="C66" s="171" t="s">
        <v>320</v>
      </c>
      <c r="D66" s="110">
        <v>279</v>
      </c>
      <c r="E66" s="88"/>
      <c r="F66" s="35" t="s">
        <v>51</v>
      </c>
      <c r="G66" s="127"/>
      <c r="H66" s="70"/>
      <c r="I66" s="70"/>
    </row>
    <row r="67" spans="1:9" s="12" customFormat="1" ht="15" customHeight="1" x14ac:dyDescent="0.2">
      <c r="A67" s="58">
        <v>65</v>
      </c>
      <c r="B67" s="113">
        <v>2014</v>
      </c>
      <c r="C67" s="169" t="s">
        <v>330</v>
      </c>
      <c r="D67" s="110">
        <v>2799</v>
      </c>
      <c r="E67" s="88"/>
      <c r="F67" s="35" t="s">
        <v>51</v>
      </c>
      <c r="G67" s="127"/>
      <c r="H67" s="70"/>
      <c r="I67" s="70"/>
    </row>
    <row r="68" spans="1:9" s="12" customFormat="1" ht="15" customHeight="1" x14ac:dyDescent="0.2">
      <c r="A68" s="58">
        <v>66</v>
      </c>
      <c r="B68" s="117">
        <v>2014</v>
      </c>
      <c r="C68" s="169" t="s">
        <v>330</v>
      </c>
      <c r="D68" s="110">
        <v>2799</v>
      </c>
      <c r="E68" s="88"/>
      <c r="F68" s="35" t="s">
        <v>51</v>
      </c>
      <c r="G68" s="127"/>
      <c r="H68" s="70"/>
      <c r="I68" s="70"/>
    </row>
    <row r="69" spans="1:9" s="12" customFormat="1" ht="15" customHeight="1" x14ac:dyDescent="0.2">
      <c r="A69" s="58">
        <v>67</v>
      </c>
      <c r="B69" s="113">
        <v>2014</v>
      </c>
      <c r="C69" s="169" t="s">
        <v>331</v>
      </c>
      <c r="D69" s="110">
        <v>2989</v>
      </c>
      <c r="E69" s="88"/>
      <c r="F69" s="35" t="s">
        <v>51</v>
      </c>
      <c r="G69" s="127"/>
      <c r="H69" s="70"/>
      <c r="I69" s="70"/>
    </row>
    <row r="70" spans="1:9" s="12" customFormat="1" ht="15" customHeight="1" x14ac:dyDescent="0.2">
      <c r="A70" s="58">
        <v>68</v>
      </c>
      <c r="B70" s="113">
        <v>2014</v>
      </c>
      <c r="C70" s="169" t="s">
        <v>331</v>
      </c>
      <c r="D70" s="110">
        <v>2989</v>
      </c>
      <c r="E70" s="88"/>
      <c r="F70" s="35" t="s">
        <v>51</v>
      </c>
      <c r="G70" s="127"/>
      <c r="H70" s="70"/>
      <c r="I70" s="70"/>
    </row>
    <row r="71" spans="1:9" s="12" customFormat="1" ht="15" customHeight="1" x14ac:dyDescent="0.2">
      <c r="A71" s="58">
        <v>69</v>
      </c>
      <c r="B71" s="113">
        <v>2014</v>
      </c>
      <c r="C71" s="169" t="s">
        <v>331</v>
      </c>
      <c r="D71" s="110">
        <v>2989</v>
      </c>
      <c r="E71" s="88"/>
      <c r="F71" s="35" t="s">
        <v>51</v>
      </c>
      <c r="G71" s="127"/>
      <c r="H71" s="70"/>
      <c r="I71" s="70"/>
    </row>
    <row r="72" spans="1:9" s="12" customFormat="1" ht="15" customHeight="1" x14ac:dyDescent="0.2">
      <c r="A72" s="58">
        <v>70</v>
      </c>
      <c r="B72" s="113">
        <v>2015</v>
      </c>
      <c r="C72" s="169" t="s">
        <v>332</v>
      </c>
      <c r="D72" s="263">
        <v>1099</v>
      </c>
      <c r="E72" s="88"/>
      <c r="F72" s="35" t="s">
        <v>51</v>
      </c>
      <c r="G72" s="127"/>
      <c r="H72" s="70"/>
      <c r="I72" s="70"/>
    </row>
    <row r="73" spans="1:9" s="12" customFormat="1" ht="15" customHeight="1" x14ac:dyDescent="0.2">
      <c r="A73" s="58">
        <v>71</v>
      </c>
      <c r="B73" s="113">
        <v>2015</v>
      </c>
      <c r="C73" s="169" t="s">
        <v>333</v>
      </c>
      <c r="D73" s="263">
        <v>249</v>
      </c>
      <c r="E73" s="88"/>
      <c r="F73" s="35" t="s">
        <v>51</v>
      </c>
      <c r="G73" s="127"/>
      <c r="H73" s="70"/>
      <c r="I73" s="70"/>
    </row>
    <row r="74" spans="1:9" s="12" customFormat="1" ht="15" customHeight="1" x14ac:dyDescent="0.2">
      <c r="A74" s="58">
        <v>72</v>
      </c>
      <c r="B74" s="113">
        <v>2015</v>
      </c>
      <c r="C74" s="169" t="s">
        <v>326</v>
      </c>
      <c r="D74" s="263">
        <v>3699</v>
      </c>
      <c r="E74" s="88"/>
      <c r="F74" s="35" t="s">
        <v>51</v>
      </c>
      <c r="G74" s="127"/>
      <c r="H74" s="70"/>
      <c r="I74" s="70"/>
    </row>
    <row r="75" spans="1:9" s="12" customFormat="1" ht="15" customHeight="1" x14ac:dyDescent="0.2">
      <c r="A75" s="58">
        <v>73</v>
      </c>
      <c r="B75" s="120">
        <v>2015</v>
      </c>
      <c r="C75" s="172" t="s">
        <v>326</v>
      </c>
      <c r="D75" s="270">
        <v>3699</v>
      </c>
      <c r="E75" s="88"/>
      <c r="F75" s="35" t="s">
        <v>51</v>
      </c>
      <c r="G75" s="127"/>
      <c r="H75" s="70"/>
      <c r="I75" s="70"/>
    </row>
    <row r="76" spans="1:9" s="12" customFormat="1" ht="32.25" customHeight="1" x14ac:dyDescent="0.2">
      <c r="A76" s="58">
        <v>74</v>
      </c>
      <c r="B76" s="176" t="s">
        <v>338</v>
      </c>
      <c r="C76" s="261" t="s">
        <v>686</v>
      </c>
      <c r="D76" s="262">
        <v>438593.4</v>
      </c>
      <c r="E76" s="88"/>
      <c r="F76" s="35" t="s">
        <v>47</v>
      </c>
      <c r="G76" s="328" t="s">
        <v>701</v>
      </c>
      <c r="H76" s="70"/>
      <c r="I76" s="70"/>
    </row>
    <row r="77" spans="1:9" s="12" customFormat="1" ht="56.25" customHeight="1" x14ac:dyDescent="0.2">
      <c r="A77" s="58">
        <v>75</v>
      </c>
      <c r="B77" s="257" t="s">
        <v>338</v>
      </c>
      <c r="C77" s="318" t="s">
        <v>684</v>
      </c>
      <c r="D77" s="228">
        <v>523611</v>
      </c>
      <c r="E77" s="88"/>
      <c r="F77" s="35" t="s">
        <v>51</v>
      </c>
      <c r="G77" s="328"/>
      <c r="H77" s="70"/>
      <c r="I77" s="70"/>
    </row>
    <row r="78" spans="1:9" s="12" customFormat="1" ht="15" customHeight="1" x14ac:dyDescent="0.2">
      <c r="A78" s="58">
        <v>76</v>
      </c>
      <c r="B78" s="176" t="s">
        <v>338</v>
      </c>
      <c r="C78" s="176" t="s">
        <v>334</v>
      </c>
      <c r="D78" s="262">
        <v>51677.22</v>
      </c>
      <c r="E78" s="88"/>
      <c r="F78" s="35" t="s">
        <v>47</v>
      </c>
      <c r="G78" s="328"/>
      <c r="H78" s="70"/>
      <c r="I78" s="70"/>
    </row>
    <row r="79" spans="1:9" s="12" customFormat="1" ht="15" customHeight="1" x14ac:dyDescent="0.2">
      <c r="A79" s="58">
        <v>77</v>
      </c>
      <c r="B79" s="176" t="s">
        <v>338</v>
      </c>
      <c r="C79" s="176" t="s">
        <v>335</v>
      </c>
      <c r="D79" s="262">
        <v>273260.51</v>
      </c>
      <c r="E79" s="88"/>
      <c r="F79" s="35" t="s">
        <v>47</v>
      </c>
      <c r="G79" s="328"/>
      <c r="H79" s="70"/>
      <c r="I79" s="70"/>
    </row>
    <row r="80" spans="1:9" s="12" customFormat="1" ht="15" customHeight="1" x14ac:dyDescent="0.2">
      <c r="A80" s="58">
        <v>78</v>
      </c>
      <c r="B80" s="176" t="s">
        <v>338</v>
      </c>
      <c r="C80" s="176" t="s">
        <v>336</v>
      </c>
      <c r="D80" s="262">
        <v>635563.14</v>
      </c>
      <c r="E80" s="88"/>
      <c r="F80" s="35" t="s">
        <v>47</v>
      </c>
      <c r="G80" s="328"/>
      <c r="H80" s="70"/>
      <c r="I80" s="70"/>
    </row>
    <row r="81" spans="1:120" s="12" customFormat="1" ht="15" customHeight="1" x14ac:dyDescent="0.2">
      <c r="A81" s="58">
        <v>79</v>
      </c>
      <c r="B81" s="176" t="s">
        <v>338</v>
      </c>
      <c r="C81" s="176" t="s">
        <v>337</v>
      </c>
      <c r="D81" s="262">
        <v>984412.05</v>
      </c>
      <c r="E81" s="88"/>
      <c r="F81" s="35" t="s">
        <v>47</v>
      </c>
      <c r="G81" s="328"/>
      <c r="H81" s="70"/>
      <c r="I81" s="70"/>
    </row>
    <row r="82" spans="1:120" s="12" customFormat="1" ht="47.25" customHeight="1" x14ac:dyDescent="0.2">
      <c r="A82" s="58">
        <v>80</v>
      </c>
      <c r="B82" s="95">
        <v>2015</v>
      </c>
      <c r="C82" s="35" t="s">
        <v>685</v>
      </c>
      <c r="D82" s="319">
        <v>52361.1</v>
      </c>
      <c r="E82" s="88"/>
      <c r="F82" s="35" t="s">
        <v>51</v>
      </c>
      <c r="G82" s="328"/>
      <c r="H82" s="70"/>
      <c r="I82" s="70"/>
    </row>
    <row r="83" spans="1:120" s="12" customFormat="1" ht="15" customHeight="1" x14ac:dyDescent="0.2">
      <c r="A83" s="58">
        <v>81</v>
      </c>
      <c r="B83" s="176" t="s">
        <v>344</v>
      </c>
      <c r="C83" s="176" t="s">
        <v>339</v>
      </c>
      <c r="D83" s="177">
        <v>252805.47</v>
      </c>
      <c r="E83" s="88"/>
      <c r="F83" s="35" t="s">
        <v>47</v>
      </c>
      <c r="G83" s="329"/>
      <c r="H83" s="70"/>
      <c r="I83" s="70"/>
    </row>
    <row r="84" spans="1:120" s="12" customFormat="1" ht="15" customHeight="1" x14ac:dyDescent="0.2">
      <c r="A84" s="58">
        <v>82</v>
      </c>
      <c r="B84" s="176">
        <v>2008</v>
      </c>
      <c r="C84" s="176" t="s">
        <v>340</v>
      </c>
      <c r="D84" s="177">
        <v>19865.55</v>
      </c>
      <c r="E84" s="88"/>
      <c r="F84" s="35" t="s">
        <v>47</v>
      </c>
      <c r="G84" s="329"/>
      <c r="H84" s="70"/>
      <c r="I84" s="70"/>
    </row>
    <row r="85" spans="1:120" s="12" customFormat="1" ht="15" customHeight="1" x14ac:dyDescent="0.2">
      <c r="A85" s="58">
        <v>83</v>
      </c>
      <c r="B85" s="176">
        <v>2009</v>
      </c>
      <c r="C85" s="176" t="s">
        <v>341</v>
      </c>
      <c r="D85" s="177">
        <v>11844</v>
      </c>
      <c r="E85" s="88"/>
      <c r="F85" s="35" t="s">
        <v>47</v>
      </c>
      <c r="G85" s="329"/>
      <c r="H85" s="70"/>
      <c r="I85" s="70"/>
    </row>
    <row r="86" spans="1:120" s="12" customFormat="1" ht="15" customHeight="1" x14ac:dyDescent="0.2">
      <c r="A86" s="58">
        <v>85</v>
      </c>
      <c r="B86" s="176" t="s">
        <v>345</v>
      </c>
      <c r="C86" s="176" t="s">
        <v>342</v>
      </c>
      <c r="D86" s="177">
        <v>177309.36</v>
      </c>
      <c r="E86" s="88"/>
      <c r="F86" s="35" t="s">
        <v>47</v>
      </c>
      <c r="G86" s="329"/>
      <c r="H86" s="70"/>
      <c r="I86" s="70"/>
    </row>
    <row r="87" spans="1:120" s="51" customFormat="1" ht="15" customHeight="1" x14ac:dyDescent="0.25">
      <c r="A87" s="80" t="s">
        <v>20</v>
      </c>
      <c r="B87" s="48"/>
      <c r="C87" s="164"/>
      <c r="D87" s="49"/>
      <c r="E87" s="48"/>
      <c r="F87" s="48"/>
      <c r="G87" s="50"/>
      <c r="H87" s="70"/>
      <c r="I87" s="7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</row>
    <row r="88" spans="1:120" ht="15" customHeight="1" x14ac:dyDescent="0.25">
      <c r="A88" s="40">
        <v>1</v>
      </c>
      <c r="B88" s="37">
        <v>2011</v>
      </c>
      <c r="C88" s="37" t="s">
        <v>211</v>
      </c>
      <c r="D88" s="38">
        <v>2913</v>
      </c>
      <c r="E88" s="39" t="s">
        <v>46</v>
      </c>
      <c r="F88" s="37" t="s">
        <v>47</v>
      </c>
      <c r="H88" s="159"/>
      <c r="I88" s="93"/>
    </row>
    <row r="89" spans="1:120" ht="15" customHeight="1" x14ac:dyDescent="0.25">
      <c r="A89" s="40">
        <v>2</v>
      </c>
      <c r="B89" s="37">
        <v>2011</v>
      </c>
      <c r="C89" s="37" t="s">
        <v>490</v>
      </c>
      <c r="D89" s="38">
        <v>519</v>
      </c>
      <c r="E89" s="39" t="s">
        <v>46</v>
      </c>
      <c r="F89" s="37" t="s">
        <v>47</v>
      </c>
      <c r="H89" s="159"/>
      <c r="I89" s="93"/>
    </row>
    <row r="90" spans="1:120" ht="15" customHeight="1" x14ac:dyDescent="0.25">
      <c r="A90" s="40">
        <v>3</v>
      </c>
      <c r="B90" s="37">
        <v>2011</v>
      </c>
      <c r="C90" s="37" t="s">
        <v>263</v>
      </c>
      <c r="D90" s="38">
        <v>538.44000000000005</v>
      </c>
      <c r="E90" s="39" t="s">
        <v>46</v>
      </c>
      <c r="F90" s="37" t="s">
        <v>47</v>
      </c>
      <c r="H90" s="159"/>
      <c r="I90" s="93"/>
    </row>
    <row r="91" spans="1:120" ht="15" customHeight="1" x14ac:dyDescent="0.25">
      <c r="A91" s="40">
        <v>4</v>
      </c>
      <c r="B91" s="37">
        <v>2011</v>
      </c>
      <c r="C91" s="37" t="s">
        <v>323</v>
      </c>
      <c r="D91" s="38">
        <v>209.1</v>
      </c>
      <c r="E91" s="39" t="s">
        <v>46</v>
      </c>
      <c r="F91" s="37" t="s">
        <v>47</v>
      </c>
      <c r="H91" s="159"/>
      <c r="I91" s="93"/>
    </row>
    <row r="92" spans="1:120" ht="15" customHeight="1" x14ac:dyDescent="0.25">
      <c r="A92" s="40">
        <v>5</v>
      </c>
      <c r="B92" s="37">
        <v>2011</v>
      </c>
      <c r="C92" s="37" t="s">
        <v>263</v>
      </c>
      <c r="D92" s="38">
        <v>688.44</v>
      </c>
      <c r="E92" s="39" t="s">
        <v>46</v>
      </c>
      <c r="F92" s="37" t="s">
        <v>47</v>
      </c>
      <c r="H92" s="159"/>
      <c r="I92" s="93"/>
    </row>
    <row r="93" spans="1:120" ht="15" customHeight="1" x14ac:dyDescent="0.25">
      <c r="A93" s="40">
        <v>6</v>
      </c>
      <c r="B93" s="37">
        <v>2011</v>
      </c>
      <c r="C93" s="37" t="s">
        <v>323</v>
      </c>
      <c r="D93" s="38">
        <v>209.1</v>
      </c>
      <c r="E93" s="39" t="s">
        <v>46</v>
      </c>
      <c r="F93" s="37" t="s">
        <v>47</v>
      </c>
      <c r="H93" s="159"/>
      <c r="I93" s="93"/>
    </row>
    <row r="94" spans="1:120" ht="15" customHeight="1" x14ac:dyDescent="0.25">
      <c r="A94" s="40">
        <v>7</v>
      </c>
      <c r="B94" s="37">
        <v>2012</v>
      </c>
      <c r="C94" s="37" t="s">
        <v>263</v>
      </c>
      <c r="D94" s="38">
        <v>2399</v>
      </c>
      <c r="E94" s="39" t="s">
        <v>46</v>
      </c>
      <c r="F94" s="37" t="s">
        <v>47</v>
      </c>
      <c r="H94" s="159"/>
      <c r="I94" s="93"/>
    </row>
    <row r="95" spans="1:120" ht="15" customHeight="1" x14ac:dyDescent="0.25">
      <c r="A95" s="40">
        <v>8</v>
      </c>
      <c r="B95" s="37">
        <v>2012</v>
      </c>
      <c r="C95" s="37" t="s">
        <v>263</v>
      </c>
      <c r="D95" s="38">
        <v>2399</v>
      </c>
      <c r="E95" s="39" t="s">
        <v>46</v>
      </c>
      <c r="F95" s="37" t="s">
        <v>47</v>
      </c>
      <c r="H95" s="156" t="s">
        <v>47</v>
      </c>
      <c r="I95" s="71">
        <f>SUM(D88:D112)</f>
        <v>42675.91</v>
      </c>
    </row>
    <row r="96" spans="1:120" ht="15" customHeight="1" x14ac:dyDescent="0.25">
      <c r="A96" s="40">
        <v>9</v>
      </c>
      <c r="B96" s="37">
        <v>2012</v>
      </c>
      <c r="C96" s="37" t="s">
        <v>491</v>
      </c>
      <c r="D96" s="38">
        <v>3090.01</v>
      </c>
      <c r="E96" s="39" t="s">
        <v>46</v>
      </c>
      <c r="F96" s="37" t="s">
        <v>47</v>
      </c>
      <c r="H96" s="156" t="s">
        <v>51</v>
      </c>
      <c r="I96" s="71">
        <f>SUM(D113:D115)</f>
        <v>8125.12</v>
      </c>
    </row>
    <row r="97" spans="1:9" ht="15" customHeight="1" x14ac:dyDescent="0.25">
      <c r="A97" s="40">
        <v>10</v>
      </c>
      <c r="B97" s="37">
        <v>2012</v>
      </c>
      <c r="C97" s="37" t="s">
        <v>492</v>
      </c>
      <c r="D97" s="38">
        <v>3198</v>
      </c>
      <c r="E97" s="39" t="s">
        <v>46</v>
      </c>
      <c r="F97" s="37" t="s">
        <v>47</v>
      </c>
      <c r="H97" s="159"/>
      <c r="I97" s="93"/>
    </row>
    <row r="98" spans="1:9" ht="15" customHeight="1" x14ac:dyDescent="0.25">
      <c r="A98" s="40">
        <v>11</v>
      </c>
      <c r="B98" s="37">
        <v>2012</v>
      </c>
      <c r="C98" s="37" t="s">
        <v>493</v>
      </c>
      <c r="D98" s="38">
        <v>2899</v>
      </c>
      <c r="E98" s="39" t="s">
        <v>46</v>
      </c>
      <c r="F98" s="37" t="s">
        <v>47</v>
      </c>
      <c r="H98" s="159"/>
      <c r="I98" s="93"/>
    </row>
    <row r="99" spans="1:9" ht="15" customHeight="1" x14ac:dyDescent="0.25">
      <c r="A99" s="40">
        <v>12</v>
      </c>
      <c r="B99" s="37">
        <v>2012</v>
      </c>
      <c r="C99" s="37" t="s">
        <v>494</v>
      </c>
      <c r="D99" s="38">
        <v>909.6</v>
      </c>
      <c r="E99" s="39" t="s">
        <v>46</v>
      </c>
      <c r="F99" s="37" t="s">
        <v>47</v>
      </c>
      <c r="H99" s="159"/>
      <c r="I99" s="93"/>
    </row>
    <row r="100" spans="1:9" ht="15" customHeight="1" x14ac:dyDescent="0.25">
      <c r="A100" s="40">
        <v>13</v>
      </c>
      <c r="B100" s="37">
        <v>2012</v>
      </c>
      <c r="C100" s="37" t="s">
        <v>494</v>
      </c>
      <c r="D100" s="38">
        <v>909.6</v>
      </c>
      <c r="E100" s="39" t="s">
        <v>46</v>
      </c>
      <c r="F100" s="37" t="s">
        <v>47</v>
      </c>
      <c r="H100" s="159"/>
      <c r="I100" s="93"/>
    </row>
    <row r="101" spans="1:9" ht="15" customHeight="1" x14ac:dyDescent="0.25">
      <c r="A101" s="40">
        <v>14</v>
      </c>
      <c r="B101" s="37">
        <v>2012</v>
      </c>
      <c r="C101" s="37" t="s">
        <v>494</v>
      </c>
      <c r="D101" s="38">
        <v>909.6</v>
      </c>
      <c r="E101" s="39" t="s">
        <v>46</v>
      </c>
      <c r="F101" s="37" t="s">
        <v>47</v>
      </c>
      <c r="H101" s="159"/>
      <c r="I101" s="93"/>
    </row>
    <row r="102" spans="1:9" ht="15" customHeight="1" x14ac:dyDescent="0.25">
      <c r="A102" s="40">
        <v>15</v>
      </c>
      <c r="B102" s="37">
        <v>2012</v>
      </c>
      <c r="C102" s="37" t="s">
        <v>494</v>
      </c>
      <c r="D102" s="38">
        <v>2729</v>
      </c>
      <c r="E102" s="39" t="s">
        <v>46</v>
      </c>
      <c r="F102" s="37" t="s">
        <v>47</v>
      </c>
      <c r="H102" s="159"/>
      <c r="I102" s="93"/>
    </row>
    <row r="103" spans="1:9" ht="15" customHeight="1" x14ac:dyDescent="0.25">
      <c r="A103" s="40">
        <v>16</v>
      </c>
      <c r="B103" s="37">
        <v>2012</v>
      </c>
      <c r="C103" s="37" t="s">
        <v>494</v>
      </c>
      <c r="D103" s="38">
        <v>2729</v>
      </c>
      <c r="E103" s="39" t="s">
        <v>46</v>
      </c>
      <c r="F103" s="37" t="s">
        <v>47</v>
      </c>
      <c r="H103" s="159"/>
      <c r="I103" s="93"/>
    </row>
    <row r="104" spans="1:9" ht="15" customHeight="1" x14ac:dyDescent="0.25">
      <c r="A104" s="40">
        <v>17</v>
      </c>
      <c r="B104" s="37">
        <v>2013</v>
      </c>
      <c r="C104" s="37" t="s">
        <v>318</v>
      </c>
      <c r="D104" s="38">
        <v>749</v>
      </c>
      <c r="E104" s="39" t="s">
        <v>46</v>
      </c>
      <c r="F104" s="37" t="s">
        <v>47</v>
      </c>
      <c r="H104" s="159"/>
      <c r="I104" s="93"/>
    </row>
    <row r="105" spans="1:9" ht="15" customHeight="1" x14ac:dyDescent="0.25">
      <c r="A105" s="40">
        <v>18</v>
      </c>
      <c r="B105" s="37">
        <v>2013</v>
      </c>
      <c r="C105" s="37" t="s">
        <v>494</v>
      </c>
      <c r="D105" s="38">
        <v>2729</v>
      </c>
      <c r="E105" s="39" t="s">
        <v>46</v>
      </c>
      <c r="F105" s="37" t="s">
        <v>47</v>
      </c>
      <c r="H105" s="159"/>
      <c r="I105" s="93"/>
    </row>
    <row r="106" spans="1:9" ht="15" customHeight="1" x14ac:dyDescent="0.25">
      <c r="A106" s="40">
        <v>19</v>
      </c>
      <c r="B106" s="37">
        <v>2013</v>
      </c>
      <c r="C106" s="37" t="s">
        <v>494</v>
      </c>
      <c r="D106" s="38">
        <v>2729</v>
      </c>
      <c r="E106" s="39" t="s">
        <v>46</v>
      </c>
      <c r="F106" s="37" t="s">
        <v>47</v>
      </c>
      <c r="H106" s="159"/>
      <c r="I106" s="93"/>
    </row>
    <row r="107" spans="1:9" ht="15" customHeight="1" x14ac:dyDescent="0.25">
      <c r="A107" s="40">
        <v>20</v>
      </c>
      <c r="B107" s="37">
        <v>2013</v>
      </c>
      <c r="C107" s="37" t="s">
        <v>495</v>
      </c>
      <c r="D107" s="38">
        <v>499</v>
      </c>
      <c r="E107" s="39" t="s">
        <v>46</v>
      </c>
      <c r="F107" s="37" t="s">
        <v>47</v>
      </c>
      <c r="H107" s="159"/>
      <c r="I107" s="93"/>
    </row>
    <row r="108" spans="1:9" ht="15" customHeight="1" x14ac:dyDescent="0.25">
      <c r="A108" s="40">
        <v>21</v>
      </c>
      <c r="B108" s="37">
        <v>2014</v>
      </c>
      <c r="C108" s="37" t="s">
        <v>498</v>
      </c>
      <c r="D108" s="38">
        <v>2740</v>
      </c>
      <c r="E108" s="39" t="s">
        <v>46</v>
      </c>
      <c r="F108" s="37" t="s">
        <v>47</v>
      </c>
      <c r="H108" s="159"/>
      <c r="I108" s="93"/>
    </row>
    <row r="109" spans="1:9" ht="15" customHeight="1" x14ac:dyDescent="0.25">
      <c r="A109" s="40">
        <v>22</v>
      </c>
      <c r="B109" s="37">
        <v>2014</v>
      </c>
      <c r="C109" s="37" t="s">
        <v>263</v>
      </c>
      <c r="D109" s="38">
        <v>2249.0100000000002</v>
      </c>
      <c r="E109" s="39" t="s">
        <v>46</v>
      </c>
      <c r="F109" s="37" t="s">
        <v>47</v>
      </c>
      <c r="H109" s="159"/>
      <c r="I109" s="93"/>
    </row>
    <row r="110" spans="1:9" ht="15" customHeight="1" x14ac:dyDescent="0.25">
      <c r="A110" s="40">
        <v>23</v>
      </c>
      <c r="B110" s="37">
        <v>2014</v>
      </c>
      <c r="C110" s="37" t="s">
        <v>318</v>
      </c>
      <c r="D110" s="38">
        <v>499</v>
      </c>
      <c r="E110" s="39" t="s">
        <v>46</v>
      </c>
      <c r="F110" s="37" t="s">
        <v>47</v>
      </c>
      <c r="H110" s="159"/>
      <c r="I110" s="93"/>
    </row>
    <row r="111" spans="1:9" ht="15" customHeight="1" x14ac:dyDescent="0.25">
      <c r="A111" s="40">
        <v>24</v>
      </c>
      <c r="B111" s="37">
        <v>2014</v>
      </c>
      <c r="C111" s="37" t="s">
        <v>263</v>
      </c>
      <c r="D111" s="38">
        <v>2394.0100000000002</v>
      </c>
      <c r="E111" s="39" t="s">
        <v>46</v>
      </c>
      <c r="F111" s="37" t="s">
        <v>47</v>
      </c>
      <c r="H111" s="159"/>
      <c r="I111" s="93"/>
    </row>
    <row r="112" spans="1:9" ht="15" customHeight="1" x14ac:dyDescent="0.25">
      <c r="A112" s="40">
        <v>25</v>
      </c>
      <c r="B112" s="37">
        <v>2015</v>
      </c>
      <c r="C112" s="37" t="s">
        <v>318</v>
      </c>
      <c r="D112" s="38">
        <v>839</v>
      </c>
      <c r="E112" s="39" t="s">
        <v>46</v>
      </c>
      <c r="F112" s="37" t="s">
        <v>47</v>
      </c>
      <c r="H112" s="159"/>
      <c r="I112" s="93"/>
    </row>
    <row r="113" spans="1:120" ht="15" customHeight="1" x14ac:dyDescent="0.25">
      <c r="A113" s="40">
        <v>26</v>
      </c>
      <c r="B113" s="37">
        <v>2011</v>
      </c>
      <c r="C113" s="37" t="s">
        <v>324</v>
      </c>
      <c r="D113" s="38">
        <v>2733.9</v>
      </c>
      <c r="E113" s="39" t="s">
        <v>46</v>
      </c>
      <c r="F113" s="37" t="s">
        <v>51</v>
      </c>
      <c r="H113" s="159"/>
      <c r="I113" s="93"/>
    </row>
    <row r="114" spans="1:120" ht="15" customHeight="1" x14ac:dyDescent="0.25">
      <c r="A114" s="40">
        <v>27</v>
      </c>
      <c r="B114" s="37">
        <v>2011</v>
      </c>
      <c r="C114" s="37" t="s">
        <v>496</v>
      </c>
      <c r="D114" s="38">
        <v>2664.22</v>
      </c>
      <c r="E114" s="39" t="s">
        <v>46</v>
      </c>
      <c r="F114" s="37" t="s">
        <v>51</v>
      </c>
      <c r="H114" s="159"/>
      <c r="I114" s="93"/>
    </row>
    <row r="115" spans="1:120" ht="15" customHeight="1" x14ac:dyDescent="0.25">
      <c r="A115" s="40">
        <v>28</v>
      </c>
      <c r="B115" s="37">
        <v>2014</v>
      </c>
      <c r="C115" s="37" t="s">
        <v>497</v>
      </c>
      <c r="D115" s="38">
        <v>2727</v>
      </c>
      <c r="E115" s="39" t="s">
        <v>46</v>
      </c>
      <c r="F115" s="37" t="s">
        <v>51</v>
      </c>
      <c r="H115" s="159"/>
      <c r="I115" s="93"/>
    </row>
    <row r="116" spans="1:120" s="51" customFormat="1" ht="15" customHeight="1" x14ac:dyDescent="0.25">
      <c r="A116" s="80" t="s">
        <v>21</v>
      </c>
      <c r="B116" s="48"/>
      <c r="C116" s="164"/>
      <c r="D116" s="124"/>
      <c r="E116" s="48"/>
      <c r="F116" s="48"/>
      <c r="G116" s="50"/>
      <c r="H116" s="70"/>
      <c r="I116" s="7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</row>
    <row r="117" spans="1:120" s="16" customFormat="1" ht="15" customHeight="1" x14ac:dyDescent="0.25">
      <c r="A117" s="58">
        <v>1</v>
      </c>
      <c r="B117" s="131">
        <v>2008</v>
      </c>
      <c r="C117" s="58" t="s">
        <v>53</v>
      </c>
      <c r="D117" s="178">
        <v>3223.77</v>
      </c>
      <c r="E117" s="88"/>
      <c r="F117" s="35" t="s">
        <v>47</v>
      </c>
      <c r="H117" s="156" t="s">
        <v>47</v>
      </c>
      <c r="I117" s="77">
        <f>SUM(D117:D139)</f>
        <v>121193.61000000002</v>
      </c>
    </row>
    <row r="118" spans="1:120" s="16" customFormat="1" ht="15" customHeight="1" x14ac:dyDescent="0.25">
      <c r="A118" s="58">
        <f>A117+1</f>
        <v>2</v>
      </c>
      <c r="B118" s="131">
        <v>2008</v>
      </c>
      <c r="C118" s="58" t="s">
        <v>73</v>
      </c>
      <c r="D118" s="178">
        <v>27049.18</v>
      </c>
      <c r="E118" s="88"/>
      <c r="F118" s="35" t="s">
        <v>47</v>
      </c>
      <c r="H118" s="156" t="s">
        <v>51</v>
      </c>
      <c r="I118" s="85">
        <f>SUM(D140:D149)</f>
        <v>41791.600000000006</v>
      </c>
    </row>
    <row r="119" spans="1:120" s="16" customFormat="1" ht="15" customHeight="1" x14ac:dyDescent="0.25">
      <c r="A119" s="58">
        <f t="shared" ref="A119:A149" si="0">A118+1</f>
        <v>3</v>
      </c>
      <c r="B119" s="131">
        <v>2009</v>
      </c>
      <c r="C119" s="58" t="s">
        <v>74</v>
      </c>
      <c r="D119" s="178">
        <v>1535.25</v>
      </c>
      <c r="E119" s="88"/>
      <c r="F119" s="35" t="s">
        <v>47</v>
      </c>
      <c r="H119" s="74"/>
      <c r="I119" s="74"/>
    </row>
    <row r="120" spans="1:120" s="16" customFormat="1" ht="15" customHeight="1" x14ac:dyDescent="0.25">
      <c r="A120" s="58">
        <f t="shared" si="0"/>
        <v>4</v>
      </c>
      <c r="B120" s="131">
        <v>2009</v>
      </c>
      <c r="C120" s="58" t="s">
        <v>53</v>
      </c>
      <c r="D120" s="178">
        <v>3197.77</v>
      </c>
      <c r="E120" s="88"/>
      <c r="F120" s="35" t="s">
        <v>47</v>
      </c>
      <c r="H120" s="74"/>
      <c r="I120" s="74"/>
    </row>
    <row r="121" spans="1:120" s="16" customFormat="1" ht="15" customHeight="1" x14ac:dyDescent="0.25">
      <c r="A121" s="58">
        <f t="shared" si="0"/>
        <v>5</v>
      </c>
      <c r="B121" s="131">
        <v>2009</v>
      </c>
      <c r="C121" s="58" t="s">
        <v>75</v>
      </c>
      <c r="D121" s="178">
        <v>3200</v>
      </c>
      <c r="E121" s="88"/>
      <c r="F121" s="35" t="s">
        <v>47</v>
      </c>
      <c r="H121" s="74"/>
      <c r="I121" s="75"/>
    </row>
    <row r="122" spans="1:120" s="16" customFormat="1" ht="15" customHeight="1" x14ac:dyDescent="0.25">
      <c r="A122" s="58">
        <f t="shared" si="0"/>
        <v>6</v>
      </c>
      <c r="B122" s="131">
        <v>2009</v>
      </c>
      <c r="C122" s="179" t="s">
        <v>76</v>
      </c>
      <c r="D122" s="180">
        <v>13442.62</v>
      </c>
      <c r="E122" s="88"/>
      <c r="F122" s="35" t="s">
        <v>47</v>
      </c>
      <c r="H122" s="74"/>
      <c r="I122" s="75"/>
    </row>
    <row r="123" spans="1:120" s="16" customFormat="1" ht="15" customHeight="1" x14ac:dyDescent="0.25">
      <c r="A123" s="58">
        <f t="shared" si="0"/>
        <v>7</v>
      </c>
      <c r="B123" s="131">
        <v>2010</v>
      </c>
      <c r="C123" s="179" t="s">
        <v>90</v>
      </c>
      <c r="D123" s="180">
        <v>6000</v>
      </c>
      <c r="E123" s="88"/>
      <c r="F123" s="35" t="s">
        <v>47</v>
      </c>
      <c r="H123" s="74"/>
      <c r="I123" s="75"/>
    </row>
    <row r="124" spans="1:120" s="16" customFormat="1" ht="15" customHeight="1" x14ac:dyDescent="0.25">
      <c r="A124" s="58">
        <f t="shared" si="0"/>
        <v>8</v>
      </c>
      <c r="B124" s="131">
        <v>2010</v>
      </c>
      <c r="C124" s="179" t="s">
        <v>77</v>
      </c>
      <c r="D124" s="180">
        <v>1763.35</v>
      </c>
      <c r="E124" s="88"/>
      <c r="F124" s="35" t="s">
        <v>47</v>
      </c>
      <c r="H124" s="74"/>
      <c r="I124" s="74"/>
    </row>
    <row r="125" spans="1:120" s="16" customFormat="1" ht="15" customHeight="1" x14ac:dyDescent="0.25">
      <c r="A125" s="58">
        <f t="shared" si="0"/>
        <v>9</v>
      </c>
      <c r="B125" s="131">
        <v>2010</v>
      </c>
      <c r="C125" s="179" t="s">
        <v>78</v>
      </c>
      <c r="D125" s="180">
        <v>1377.05</v>
      </c>
      <c r="E125" s="88"/>
      <c r="F125" s="35" t="s">
        <v>47</v>
      </c>
      <c r="H125" s="74"/>
      <c r="I125" s="74"/>
    </row>
    <row r="126" spans="1:120" s="16" customFormat="1" ht="15" customHeight="1" x14ac:dyDescent="0.25">
      <c r="A126" s="58">
        <f t="shared" si="0"/>
        <v>10</v>
      </c>
      <c r="B126" s="58">
        <v>2010</v>
      </c>
      <c r="C126" s="58" t="s">
        <v>79</v>
      </c>
      <c r="D126" s="271">
        <v>8148</v>
      </c>
      <c r="E126" s="88"/>
      <c r="F126" s="35" t="s">
        <v>47</v>
      </c>
      <c r="H126" s="74"/>
      <c r="I126" s="74"/>
    </row>
    <row r="127" spans="1:120" s="16" customFormat="1" ht="15" customHeight="1" x14ac:dyDescent="0.25">
      <c r="A127" s="58">
        <f t="shared" si="0"/>
        <v>11</v>
      </c>
      <c r="B127" s="58">
        <v>2010</v>
      </c>
      <c r="C127" s="58" t="s">
        <v>80</v>
      </c>
      <c r="D127" s="271">
        <v>2037</v>
      </c>
      <c r="E127" s="88"/>
      <c r="F127" s="35" t="s">
        <v>47</v>
      </c>
      <c r="H127" s="74"/>
      <c r="I127" s="74"/>
    </row>
    <row r="128" spans="1:120" ht="15" customHeight="1" x14ac:dyDescent="0.25">
      <c r="A128" s="58">
        <f t="shared" si="0"/>
        <v>12</v>
      </c>
      <c r="B128" s="84">
        <v>2011</v>
      </c>
      <c r="C128" s="84" t="s">
        <v>81</v>
      </c>
      <c r="D128" s="128">
        <v>2438.21</v>
      </c>
      <c r="E128" s="88"/>
      <c r="F128" s="35" t="s">
        <v>47</v>
      </c>
    </row>
    <row r="129" spans="1:11" ht="15" customHeight="1" x14ac:dyDescent="0.25">
      <c r="A129" s="58">
        <f t="shared" si="0"/>
        <v>13</v>
      </c>
      <c r="B129" s="84">
        <v>2011</v>
      </c>
      <c r="C129" s="84" t="s">
        <v>82</v>
      </c>
      <c r="D129" s="129">
        <v>1084.56</v>
      </c>
      <c r="E129" s="88"/>
      <c r="F129" s="35" t="s">
        <v>47</v>
      </c>
      <c r="K129" s="41"/>
    </row>
    <row r="130" spans="1:11" ht="15" customHeight="1" x14ac:dyDescent="0.25">
      <c r="A130" s="58">
        <f t="shared" si="0"/>
        <v>14</v>
      </c>
      <c r="B130" s="84">
        <v>2011</v>
      </c>
      <c r="C130" s="84" t="s">
        <v>83</v>
      </c>
      <c r="D130" s="128">
        <v>9500</v>
      </c>
      <c r="E130" s="88"/>
      <c r="F130" s="35" t="s">
        <v>47</v>
      </c>
    </row>
    <row r="131" spans="1:11" ht="15" customHeight="1" x14ac:dyDescent="0.25">
      <c r="A131" s="58">
        <f t="shared" si="0"/>
        <v>15</v>
      </c>
      <c r="B131" s="84">
        <v>2011</v>
      </c>
      <c r="C131" s="84" t="s">
        <v>84</v>
      </c>
      <c r="D131" s="129">
        <v>6178.86</v>
      </c>
      <c r="E131" s="88"/>
      <c r="F131" s="35" t="s">
        <v>47</v>
      </c>
    </row>
    <row r="132" spans="1:11" ht="15" customHeight="1" x14ac:dyDescent="0.25">
      <c r="A132" s="58">
        <f t="shared" si="0"/>
        <v>16</v>
      </c>
      <c r="B132" s="84">
        <v>2011</v>
      </c>
      <c r="C132" s="131" t="s">
        <v>85</v>
      </c>
      <c r="D132" s="129">
        <v>9756.1</v>
      </c>
      <c r="E132" s="88"/>
      <c r="F132" s="35" t="s">
        <v>47</v>
      </c>
      <c r="I132" s="75"/>
    </row>
    <row r="133" spans="1:11" ht="15" customHeight="1" x14ac:dyDescent="0.25">
      <c r="A133" s="58">
        <f t="shared" si="0"/>
        <v>17</v>
      </c>
      <c r="B133" s="84">
        <v>2013</v>
      </c>
      <c r="C133" s="84" t="s">
        <v>86</v>
      </c>
      <c r="D133" s="130">
        <v>2202.4499999999998</v>
      </c>
      <c r="E133" s="88"/>
      <c r="F133" s="35" t="s">
        <v>47</v>
      </c>
      <c r="I133" s="75"/>
    </row>
    <row r="134" spans="1:11" ht="15" customHeight="1" x14ac:dyDescent="0.25">
      <c r="A134" s="58">
        <f t="shared" si="0"/>
        <v>18</v>
      </c>
      <c r="B134" s="84">
        <v>2013</v>
      </c>
      <c r="C134" s="84" t="s">
        <v>91</v>
      </c>
      <c r="D134" s="129">
        <v>3227.64</v>
      </c>
      <c r="E134" s="88"/>
      <c r="F134" s="35" t="s">
        <v>47</v>
      </c>
    </row>
    <row r="135" spans="1:11" ht="15" customHeight="1" x14ac:dyDescent="0.25">
      <c r="A135" s="58">
        <f t="shared" si="0"/>
        <v>19</v>
      </c>
      <c r="B135" s="84">
        <v>2013</v>
      </c>
      <c r="C135" s="131" t="s">
        <v>92</v>
      </c>
      <c r="D135" s="130">
        <v>4552.8500000000004</v>
      </c>
      <c r="E135" s="88"/>
      <c r="F135" s="35" t="s">
        <v>47</v>
      </c>
    </row>
    <row r="136" spans="1:11" ht="15" customHeight="1" x14ac:dyDescent="0.25">
      <c r="A136" s="58">
        <f t="shared" si="0"/>
        <v>20</v>
      </c>
      <c r="B136" s="84">
        <v>2013</v>
      </c>
      <c r="C136" s="84" t="s">
        <v>93</v>
      </c>
      <c r="D136" s="129">
        <v>8455.2800000000007</v>
      </c>
      <c r="E136" s="88"/>
      <c r="F136" s="35" t="s">
        <v>47</v>
      </c>
    </row>
    <row r="137" spans="1:11" ht="15" customHeight="1" x14ac:dyDescent="0.25">
      <c r="A137" s="58">
        <f t="shared" si="0"/>
        <v>21</v>
      </c>
      <c r="B137" s="84">
        <v>2014</v>
      </c>
      <c r="C137" s="84" t="s">
        <v>87</v>
      </c>
      <c r="D137" s="129">
        <v>523</v>
      </c>
      <c r="E137" s="88"/>
      <c r="F137" s="35" t="s">
        <v>47</v>
      </c>
    </row>
    <row r="138" spans="1:11" ht="15" customHeight="1" x14ac:dyDescent="0.25">
      <c r="A138" s="58">
        <f t="shared" si="0"/>
        <v>22</v>
      </c>
      <c r="B138" s="84">
        <v>2014</v>
      </c>
      <c r="C138" s="84" t="s">
        <v>88</v>
      </c>
      <c r="D138" s="129">
        <v>512.04999999999995</v>
      </c>
      <c r="E138" s="88"/>
      <c r="F138" s="35" t="s">
        <v>47</v>
      </c>
    </row>
    <row r="139" spans="1:11" ht="15" customHeight="1" x14ac:dyDescent="0.25">
      <c r="A139" s="58">
        <f t="shared" si="0"/>
        <v>23</v>
      </c>
      <c r="B139" s="84">
        <v>2014</v>
      </c>
      <c r="C139" s="84" t="s">
        <v>89</v>
      </c>
      <c r="D139" s="129">
        <v>1788.62</v>
      </c>
      <c r="E139" s="88"/>
      <c r="F139" s="35" t="s">
        <v>47</v>
      </c>
    </row>
    <row r="140" spans="1:11" s="16" customFormat="1" ht="15" customHeight="1" x14ac:dyDescent="0.25">
      <c r="A140" s="58">
        <f t="shared" si="0"/>
        <v>24</v>
      </c>
      <c r="B140" s="131">
        <v>2008</v>
      </c>
      <c r="C140" s="58" t="s">
        <v>94</v>
      </c>
      <c r="D140" s="272">
        <v>2064.75</v>
      </c>
      <c r="E140" s="88"/>
      <c r="F140" s="35" t="s">
        <v>51</v>
      </c>
      <c r="H140" s="74"/>
      <c r="I140" s="74"/>
    </row>
    <row r="141" spans="1:11" s="16" customFormat="1" ht="15" customHeight="1" x14ac:dyDescent="0.25">
      <c r="A141" s="58">
        <f t="shared" si="0"/>
        <v>25</v>
      </c>
      <c r="B141" s="131">
        <v>2009</v>
      </c>
      <c r="C141" s="179" t="s">
        <v>377</v>
      </c>
      <c r="D141" s="180">
        <v>5984</v>
      </c>
      <c r="E141" s="88"/>
      <c r="F141" s="35" t="s">
        <v>51</v>
      </c>
      <c r="H141" s="74"/>
      <c r="I141" s="74"/>
    </row>
    <row r="142" spans="1:11" s="16" customFormat="1" ht="15" customHeight="1" x14ac:dyDescent="0.25">
      <c r="A142" s="58">
        <f t="shared" si="0"/>
        <v>26</v>
      </c>
      <c r="B142" s="131">
        <v>2010</v>
      </c>
      <c r="C142" s="179" t="s">
        <v>95</v>
      </c>
      <c r="D142" s="180">
        <v>2968.85</v>
      </c>
      <c r="E142" s="88"/>
      <c r="F142" s="35" t="s">
        <v>51</v>
      </c>
      <c r="H142" s="74"/>
      <c r="I142" s="74"/>
    </row>
    <row r="143" spans="1:11" s="16" customFormat="1" ht="15" customHeight="1" x14ac:dyDescent="0.25">
      <c r="A143" s="58">
        <f t="shared" si="0"/>
        <v>27</v>
      </c>
      <c r="B143" s="131">
        <v>2013</v>
      </c>
      <c r="C143" s="273" t="s">
        <v>96</v>
      </c>
      <c r="D143" s="132">
        <v>3373.98</v>
      </c>
      <c r="E143" s="88"/>
      <c r="F143" s="35" t="s">
        <v>51</v>
      </c>
      <c r="H143" s="74"/>
      <c r="I143" s="74"/>
    </row>
    <row r="144" spans="1:11" ht="15" customHeight="1" x14ac:dyDescent="0.25">
      <c r="A144" s="58">
        <f t="shared" si="0"/>
        <v>28</v>
      </c>
      <c r="B144" s="131">
        <v>2013</v>
      </c>
      <c r="C144" s="173" t="s">
        <v>97</v>
      </c>
      <c r="D144" s="133">
        <v>4043.09</v>
      </c>
      <c r="E144" s="88"/>
      <c r="F144" s="35" t="s">
        <v>51</v>
      </c>
    </row>
    <row r="145" spans="1:120" ht="15" customHeight="1" x14ac:dyDescent="0.25">
      <c r="A145" s="58">
        <f t="shared" si="0"/>
        <v>29</v>
      </c>
      <c r="B145" s="131">
        <v>2014</v>
      </c>
      <c r="C145" s="173" t="s">
        <v>98</v>
      </c>
      <c r="D145" s="133">
        <v>2275</v>
      </c>
      <c r="E145" s="88"/>
      <c r="F145" s="35" t="s">
        <v>51</v>
      </c>
    </row>
    <row r="146" spans="1:120" ht="15" customHeight="1" x14ac:dyDescent="0.25">
      <c r="A146" s="58">
        <f t="shared" si="0"/>
        <v>30</v>
      </c>
      <c r="B146" s="131">
        <v>2014</v>
      </c>
      <c r="C146" s="173" t="s">
        <v>99</v>
      </c>
      <c r="D146" s="133">
        <v>3987.81</v>
      </c>
      <c r="E146" s="88"/>
      <c r="F146" s="35" t="s">
        <v>51</v>
      </c>
    </row>
    <row r="147" spans="1:120" ht="15" customHeight="1" x14ac:dyDescent="0.25">
      <c r="A147" s="58">
        <f t="shared" si="0"/>
        <v>31</v>
      </c>
      <c r="B147" s="131">
        <v>2014</v>
      </c>
      <c r="C147" s="173" t="s">
        <v>100</v>
      </c>
      <c r="D147" s="133">
        <v>11707.32</v>
      </c>
      <c r="E147" s="88"/>
      <c r="F147" s="35" t="s">
        <v>51</v>
      </c>
    </row>
    <row r="148" spans="1:120" ht="15" customHeight="1" x14ac:dyDescent="0.25">
      <c r="A148" s="58">
        <f t="shared" si="0"/>
        <v>32</v>
      </c>
      <c r="B148" s="131">
        <v>2014</v>
      </c>
      <c r="C148" s="173" t="s">
        <v>101</v>
      </c>
      <c r="D148" s="133">
        <v>4487.8</v>
      </c>
      <c r="E148" s="88"/>
      <c r="F148" s="35" t="s">
        <v>51</v>
      </c>
    </row>
    <row r="149" spans="1:120" s="16" customFormat="1" ht="15" customHeight="1" x14ac:dyDescent="0.25">
      <c r="A149" s="58">
        <f t="shared" si="0"/>
        <v>33</v>
      </c>
      <c r="B149" s="131">
        <v>2015</v>
      </c>
      <c r="C149" s="173" t="s">
        <v>102</v>
      </c>
      <c r="D149" s="133">
        <v>899</v>
      </c>
      <c r="E149" s="88"/>
      <c r="F149" s="35" t="s">
        <v>51</v>
      </c>
      <c r="H149" s="74"/>
      <c r="I149" s="74"/>
    </row>
    <row r="150" spans="1:120" s="51" customFormat="1" ht="15" customHeight="1" x14ac:dyDescent="0.25">
      <c r="A150" s="80" t="s">
        <v>22</v>
      </c>
      <c r="B150" s="48"/>
      <c r="C150" s="164"/>
      <c r="D150" s="49"/>
      <c r="E150" s="48"/>
      <c r="F150" s="48"/>
      <c r="G150" s="50"/>
      <c r="H150" s="70"/>
      <c r="I150" s="7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</row>
    <row r="151" spans="1:120" s="16" customFormat="1" ht="17.25" customHeight="1" x14ac:dyDescent="0.25">
      <c r="A151" s="40">
        <v>1</v>
      </c>
      <c r="B151" s="162">
        <v>2011</v>
      </c>
      <c r="C151" s="161" t="s">
        <v>513</v>
      </c>
      <c r="D151" s="38">
        <v>550</v>
      </c>
      <c r="E151" s="39" t="s">
        <v>46</v>
      </c>
      <c r="F151" s="37" t="s">
        <v>47</v>
      </c>
      <c r="H151" s="159"/>
      <c r="I151" s="163"/>
    </row>
    <row r="152" spans="1:120" s="16" customFormat="1" ht="17.25" customHeight="1" x14ac:dyDescent="0.25">
      <c r="A152" s="40">
        <v>2</v>
      </c>
      <c r="B152" s="162">
        <v>2011</v>
      </c>
      <c r="C152" s="161" t="s">
        <v>514</v>
      </c>
      <c r="D152" s="38">
        <v>1480</v>
      </c>
      <c r="E152" s="39" t="s">
        <v>46</v>
      </c>
      <c r="F152" s="37" t="s">
        <v>47</v>
      </c>
      <c r="H152" s="159"/>
      <c r="I152" s="163"/>
    </row>
    <row r="153" spans="1:120" s="16" customFormat="1" ht="17.25" customHeight="1" x14ac:dyDescent="0.25">
      <c r="A153" s="40">
        <v>3</v>
      </c>
      <c r="B153" s="162">
        <v>2011</v>
      </c>
      <c r="C153" s="161" t="s">
        <v>515</v>
      </c>
      <c r="D153" s="38">
        <v>459</v>
      </c>
      <c r="E153" s="39" t="s">
        <v>46</v>
      </c>
      <c r="F153" s="37" t="s">
        <v>47</v>
      </c>
      <c r="H153" s="159"/>
      <c r="I153" s="163"/>
    </row>
    <row r="154" spans="1:120" s="16" customFormat="1" ht="17.25" customHeight="1" x14ac:dyDescent="0.25">
      <c r="A154" s="40">
        <v>4</v>
      </c>
      <c r="B154" s="162">
        <v>2011</v>
      </c>
      <c r="C154" s="161" t="s">
        <v>514</v>
      </c>
      <c r="D154" s="38">
        <v>1349</v>
      </c>
      <c r="E154" s="39" t="s">
        <v>46</v>
      </c>
      <c r="F154" s="37" t="s">
        <v>47</v>
      </c>
      <c r="H154" s="159"/>
      <c r="I154" s="163"/>
    </row>
    <row r="155" spans="1:120" s="16" customFormat="1" ht="17.25" customHeight="1" x14ac:dyDescent="0.25">
      <c r="A155" s="40">
        <v>5</v>
      </c>
      <c r="B155" s="162">
        <v>2012</v>
      </c>
      <c r="C155" s="161" t="s">
        <v>516</v>
      </c>
      <c r="D155" s="38">
        <v>1700</v>
      </c>
      <c r="E155" s="39" t="s">
        <v>46</v>
      </c>
      <c r="F155" s="37" t="s">
        <v>47</v>
      </c>
      <c r="H155" s="156" t="s">
        <v>47</v>
      </c>
      <c r="I155" s="72">
        <f>SUM(D151:D164)</f>
        <v>64829.87</v>
      </c>
    </row>
    <row r="156" spans="1:120" s="16" customFormat="1" ht="17.25" customHeight="1" x14ac:dyDescent="0.25">
      <c r="A156" s="40">
        <v>6</v>
      </c>
      <c r="B156" s="162">
        <v>2013</v>
      </c>
      <c r="C156" s="161" t="s">
        <v>517</v>
      </c>
      <c r="D156" s="38">
        <v>450</v>
      </c>
      <c r="E156" s="39" t="s">
        <v>46</v>
      </c>
      <c r="F156" s="37" t="s">
        <v>47</v>
      </c>
      <c r="H156" s="156" t="s">
        <v>51</v>
      </c>
      <c r="I156" s="72">
        <f>D165</f>
        <v>2600</v>
      </c>
    </row>
    <row r="157" spans="1:120" s="16" customFormat="1" ht="17.25" customHeight="1" x14ac:dyDescent="0.25">
      <c r="A157" s="40">
        <v>7</v>
      </c>
      <c r="B157" s="162">
        <v>2014</v>
      </c>
      <c r="C157" s="161" t="s">
        <v>518</v>
      </c>
      <c r="D157" s="38">
        <v>469</v>
      </c>
      <c r="E157" s="39" t="s">
        <v>46</v>
      </c>
      <c r="F157" s="37" t="s">
        <v>47</v>
      </c>
      <c r="H157" s="159"/>
      <c r="I157" s="163"/>
    </row>
    <row r="158" spans="1:120" s="16" customFormat="1" ht="17.25" customHeight="1" x14ac:dyDescent="0.25">
      <c r="A158" s="40">
        <v>8</v>
      </c>
      <c r="B158" s="162">
        <v>2014</v>
      </c>
      <c r="C158" s="161" t="s">
        <v>519</v>
      </c>
      <c r="D158" s="38">
        <v>2200</v>
      </c>
      <c r="E158" s="39" t="s">
        <v>46</v>
      </c>
      <c r="F158" s="37" t="s">
        <v>47</v>
      </c>
      <c r="H158" s="159"/>
      <c r="I158" s="163"/>
    </row>
    <row r="159" spans="1:120" s="16" customFormat="1" ht="17.25" customHeight="1" x14ac:dyDescent="0.25">
      <c r="A159" s="40">
        <v>9</v>
      </c>
      <c r="B159" s="162">
        <v>2014</v>
      </c>
      <c r="C159" s="161" t="s">
        <v>520</v>
      </c>
      <c r="D159" s="38">
        <v>429</v>
      </c>
      <c r="E159" s="39" t="s">
        <v>46</v>
      </c>
      <c r="F159" s="37" t="s">
        <v>47</v>
      </c>
      <c r="H159" s="159"/>
      <c r="I159" s="163"/>
    </row>
    <row r="160" spans="1:120" s="16" customFormat="1" ht="15" customHeight="1" x14ac:dyDescent="0.25">
      <c r="A160" s="40">
        <v>10</v>
      </c>
      <c r="B160" s="162">
        <v>2011</v>
      </c>
      <c r="C160" s="161" t="s">
        <v>521</v>
      </c>
      <c r="D160" s="38">
        <v>399</v>
      </c>
      <c r="E160" s="39" t="s">
        <v>46</v>
      </c>
      <c r="F160" s="37" t="s">
        <v>47</v>
      </c>
      <c r="H160" s="159"/>
      <c r="I160" s="163"/>
    </row>
    <row r="161" spans="1:120" s="16" customFormat="1" ht="15" customHeight="1" x14ac:dyDescent="0.25">
      <c r="A161" s="40">
        <v>11</v>
      </c>
      <c r="B161" s="162">
        <v>2015</v>
      </c>
      <c r="C161" s="161" t="s">
        <v>522</v>
      </c>
      <c r="D161" s="38">
        <v>419</v>
      </c>
      <c r="E161" s="39" t="s">
        <v>46</v>
      </c>
      <c r="F161" s="37" t="s">
        <v>47</v>
      </c>
      <c r="H161" s="74"/>
      <c r="I161" s="74"/>
    </row>
    <row r="162" spans="1:120" s="16" customFormat="1" ht="15" customHeight="1" x14ac:dyDescent="0.25">
      <c r="A162" s="40">
        <v>12</v>
      </c>
      <c r="B162" s="162">
        <v>2010</v>
      </c>
      <c r="C162" s="161" t="s">
        <v>524</v>
      </c>
      <c r="D162" s="38">
        <v>43811.86</v>
      </c>
      <c r="E162" s="39" t="s">
        <v>46</v>
      </c>
      <c r="F162" s="37" t="s">
        <v>47</v>
      </c>
      <c r="H162" s="74"/>
      <c r="I162" s="74"/>
    </row>
    <row r="163" spans="1:120" s="16" customFormat="1" ht="15" customHeight="1" x14ac:dyDescent="0.25">
      <c r="A163" s="40">
        <v>13</v>
      </c>
      <c r="B163" s="162">
        <v>2012</v>
      </c>
      <c r="C163" s="161" t="s">
        <v>525</v>
      </c>
      <c r="D163" s="38">
        <v>7514.01</v>
      </c>
      <c r="E163" s="39" t="s">
        <v>46</v>
      </c>
      <c r="F163" s="37" t="s">
        <v>47</v>
      </c>
      <c r="H163" s="74"/>
      <c r="I163" s="74"/>
    </row>
    <row r="164" spans="1:120" s="16" customFormat="1" ht="15" customHeight="1" x14ac:dyDescent="0.25">
      <c r="A164" s="40">
        <v>14</v>
      </c>
      <c r="B164" s="162">
        <v>2013</v>
      </c>
      <c r="C164" s="161" t="s">
        <v>525</v>
      </c>
      <c r="D164" s="38">
        <v>3600</v>
      </c>
      <c r="E164" s="39" t="s">
        <v>46</v>
      </c>
      <c r="F164" s="37" t="s">
        <v>47</v>
      </c>
      <c r="H164" s="74"/>
      <c r="I164" s="74"/>
    </row>
    <row r="165" spans="1:120" s="16" customFormat="1" ht="15" customHeight="1" x14ac:dyDescent="0.25">
      <c r="A165" s="40">
        <v>15</v>
      </c>
      <c r="B165" s="162">
        <v>2011</v>
      </c>
      <c r="C165" s="161" t="s">
        <v>523</v>
      </c>
      <c r="D165" s="38">
        <v>2600</v>
      </c>
      <c r="E165" s="39" t="s">
        <v>46</v>
      </c>
      <c r="F165" s="37" t="s">
        <v>51</v>
      </c>
      <c r="H165" s="74"/>
      <c r="I165" s="74"/>
    </row>
    <row r="166" spans="1:120" s="51" customFormat="1" ht="15" customHeight="1" x14ac:dyDescent="0.25">
      <c r="A166" s="80" t="s">
        <v>23</v>
      </c>
      <c r="B166" s="48"/>
      <c r="C166" s="164"/>
      <c r="D166" s="49"/>
      <c r="E166" s="48"/>
      <c r="F166" s="48"/>
      <c r="G166" s="50"/>
      <c r="H166" s="70"/>
      <c r="I166" s="7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</row>
    <row r="167" spans="1:120" ht="15" customHeight="1" x14ac:dyDescent="0.25">
      <c r="A167" s="40">
        <v>1</v>
      </c>
      <c r="B167" s="219">
        <v>2011</v>
      </c>
      <c r="C167" s="40" t="s">
        <v>575</v>
      </c>
      <c r="D167" s="221">
        <v>2390</v>
      </c>
      <c r="E167" s="45"/>
      <c r="F167" s="37" t="s">
        <v>47</v>
      </c>
      <c r="H167" s="159"/>
      <c r="I167" s="93"/>
    </row>
    <row r="168" spans="1:120" ht="15" customHeight="1" x14ac:dyDescent="0.25">
      <c r="A168" s="40">
        <v>2</v>
      </c>
      <c r="B168" s="219">
        <v>2012</v>
      </c>
      <c r="C168" s="40" t="s">
        <v>576</v>
      </c>
      <c r="D168" s="221">
        <v>15909.98</v>
      </c>
      <c r="E168" s="45"/>
      <c r="F168" s="37" t="s">
        <v>47</v>
      </c>
      <c r="H168" s="160"/>
      <c r="I168" s="160"/>
    </row>
    <row r="169" spans="1:120" ht="15" customHeight="1" x14ac:dyDescent="0.25">
      <c r="A169" s="40">
        <v>3</v>
      </c>
      <c r="B169" s="220">
        <v>2012</v>
      </c>
      <c r="C169" s="37" t="s">
        <v>168</v>
      </c>
      <c r="D169" s="221">
        <v>1749</v>
      </c>
      <c r="E169" s="45"/>
      <c r="F169" s="37" t="s">
        <v>47</v>
      </c>
    </row>
    <row r="170" spans="1:120" ht="15" customHeight="1" x14ac:dyDescent="0.25">
      <c r="A170" s="40">
        <v>4</v>
      </c>
      <c r="B170" s="220">
        <v>2012</v>
      </c>
      <c r="C170" s="37" t="s">
        <v>577</v>
      </c>
      <c r="D170" s="221">
        <v>2180</v>
      </c>
      <c r="E170" s="45"/>
      <c r="F170" s="37" t="s">
        <v>47</v>
      </c>
    </row>
    <row r="171" spans="1:120" ht="15" customHeight="1" x14ac:dyDescent="0.25">
      <c r="A171" s="40">
        <v>5</v>
      </c>
      <c r="B171" s="220">
        <v>2013</v>
      </c>
      <c r="C171" s="37" t="s">
        <v>578</v>
      </c>
      <c r="D171" s="221">
        <v>2538.9899999999998</v>
      </c>
      <c r="E171" s="45"/>
      <c r="F171" s="37" t="s">
        <v>47</v>
      </c>
      <c r="H171" s="223" t="s">
        <v>47</v>
      </c>
      <c r="I171" s="224">
        <f>SUM(D167:D176)</f>
        <v>64491.47</v>
      </c>
    </row>
    <row r="172" spans="1:120" ht="15" customHeight="1" x14ac:dyDescent="0.25">
      <c r="A172" s="40">
        <v>6</v>
      </c>
      <c r="B172" s="220">
        <v>2013</v>
      </c>
      <c r="C172" s="37" t="s">
        <v>578</v>
      </c>
      <c r="D172" s="221">
        <v>2078.9899999999998</v>
      </c>
      <c r="E172" s="45"/>
      <c r="F172" s="37" t="s">
        <v>47</v>
      </c>
      <c r="H172" s="223" t="s">
        <v>51</v>
      </c>
      <c r="I172" s="76">
        <f>SUM(D177:D181)</f>
        <v>38796.949999999997</v>
      </c>
    </row>
    <row r="173" spans="1:120" ht="15" customHeight="1" x14ac:dyDescent="0.25">
      <c r="A173" s="40">
        <v>7</v>
      </c>
      <c r="B173" s="220">
        <v>2013</v>
      </c>
      <c r="C173" s="37" t="s">
        <v>579</v>
      </c>
      <c r="D173" s="221">
        <v>2790</v>
      </c>
      <c r="E173" s="45"/>
      <c r="F173" s="37" t="s">
        <v>47</v>
      </c>
    </row>
    <row r="174" spans="1:120" ht="15" customHeight="1" x14ac:dyDescent="0.25">
      <c r="A174" s="40">
        <v>8</v>
      </c>
      <c r="B174" s="220">
        <v>2013</v>
      </c>
      <c r="C174" s="37" t="s">
        <v>580</v>
      </c>
      <c r="D174" s="221">
        <v>2870</v>
      </c>
      <c r="E174" s="45"/>
      <c r="F174" s="37" t="s">
        <v>47</v>
      </c>
    </row>
    <row r="175" spans="1:120" ht="15" customHeight="1" x14ac:dyDescent="0.25">
      <c r="A175" s="40">
        <v>9</v>
      </c>
      <c r="B175" s="220">
        <v>2014</v>
      </c>
      <c r="C175" s="37" t="s">
        <v>581</v>
      </c>
      <c r="D175" s="221">
        <v>3280</v>
      </c>
      <c r="E175" s="45"/>
      <c r="F175" s="37" t="s">
        <v>47</v>
      </c>
    </row>
    <row r="176" spans="1:120" ht="15" customHeight="1" x14ac:dyDescent="0.25">
      <c r="A176" s="40">
        <v>10</v>
      </c>
      <c r="B176" s="220">
        <v>2014</v>
      </c>
      <c r="C176" s="37" t="s">
        <v>582</v>
      </c>
      <c r="D176" s="221">
        <v>28704.51</v>
      </c>
      <c r="E176" s="45"/>
      <c r="F176" s="37" t="s">
        <v>47</v>
      </c>
    </row>
    <row r="177" spans="1:120" ht="15" customHeight="1" x14ac:dyDescent="0.25">
      <c r="A177" s="40">
        <v>11</v>
      </c>
      <c r="B177" s="37">
        <v>2011</v>
      </c>
      <c r="C177" s="37" t="s">
        <v>583</v>
      </c>
      <c r="D177" s="222">
        <v>2948</v>
      </c>
      <c r="E177" s="39"/>
      <c r="F177" s="37" t="s">
        <v>51</v>
      </c>
    </row>
    <row r="178" spans="1:120" ht="15" customHeight="1" x14ac:dyDescent="0.25">
      <c r="A178" s="40">
        <v>12</v>
      </c>
      <c r="B178" s="37">
        <v>2012</v>
      </c>
      <c r="C178" s="37" t="s">
        <v>584</v>
      </c>
      <c r="D178" s="222">
        <v>25169.96</v>
      </c>
      <c r="E178" s="39"/>
      <c r="F178" s="37" t="s">
        <v>51</v>
      </c>
    </row>
    <row r="179" spans="1:120" ht="15" customHeight="1" x14ac:dyDescent="0.25">
      <c r="A179" s="40">
        <v>13</v>
      </c>
      <c r="B179" s="37">
        <v>2012</v>
      </c>
      <c r="C179" s="37" t="s">
        <v>585</v>
      </c>
      <c r="D179" s="222">
        <v>5699.99</v>
      </c>
      <c r="E179" s="39"/>
      <c r="F179" s="37" t="s">
        <v>51</v>
      </c>
    </row>
    <row r="180" spans="1:120" ht="15" customHeight="1" x14ac:dyDescent="0.25">
      <c r="A180" s="40">
        <v>14</v>
      </c>
      <c r="B180" s="37">
        <v>2012</v>
      </c>
      <c r="C180" s="37" t="s">
        <v>586</v>
      </c>
      <c r="D180" s="222">
        <v>2479</v>
      </c>
      <c r="E180" s="39"/>
      <c r="F180" s="37" t="s">
        <v>51</v>
      </c>
    </row>
    <row r="181" spans="1:120" ht="15" customHeight="1" x14ac:dyDescent="0.25">
      <c r="A181" s="40">
        <v>15</v>
      </c>
      <c r="B181" s="37">
        <v>2013</v>
      </c>
      <c r="C181" s="37" t="s">
        <v>587</v>
      </c>
      <c r="D181" s="38">
        <v>2500</v>
      </c>
      <c r="E181" s="39"/>
      <c r="F181" s="37" t="s">
        <v>51</v>
      </c>
    </row>
    <row r="182" spans="1:120" s="51" customFormat="1" ht="15" customHeight="1" x14ac:dyDescent="0.25">
      <c r="A182" s="80" t="s">
        <v>24</v>
      </c>
      <c r="B182" s="48"/>
      <c r="C182" s="164"/>
      <c r="D182" s="86"/>
      <c r="E182" s="86"/>
      <c r="F182" s="48"/>
      <c r="G182" s="50"/>
      <c r="H182" s="70"/>
      <c r="I182" s="7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</row>
    <row r="183" spans="1:120" s="16" customFormat="1" ht="15" customHeight="1" x14ac:dyDescent="0.25">
      <c r="A183" s="233">
        <v>1</v>
      </c>
      <c r="B183" s="274">
        <v>2008</v>
      </c>
      <c r="C183" s="274" t="s">
        <v>112</v>
      </c>
      <c r="D183" s="15">
        <v>2259.9899999999998</v>
      </c>
      <c r="E183" s="274"/>
      <c r="F183" s="274"/>
      <c r="H183" s="156" t="s">
        <v>47</v>
      </c>
      <c r="I183" s="76">
        <f>SUM(D185:D187)</f>
        <v>5189.99</v>
      </c>
    </row>
    <row r="184" spans="1:120" s="16" customFormat="1" ht="15" customHeight="1" x14ac:dyDescent="0.25">
      <c r="A184" s="233">
        <v>2</v>
      </c>
      <c r="B184" s="274">
        <v>2009</v>
      </c>
      <c r="C184" s="274" t="s">
        <v>111</v>
      </c>
      <c r="D184" s="15">
        <v>3055.73</v>
      </c>
      <c r="E184" s="274"/>
      <c r="F184" s="274"/>
      <c r="H184" s="156" t="s">
        <v>51</v>
      </c>
      <c r="I184" s="76">
        <f>SUM(D183:D184,D188)</f>
        <v>8535.7199999999993</v>
      </c>
    </row>
    <row r="185" spans="1:120" s="16" customFormat="1" ht="15" customHeight="1" x14ac:dyDescent="0.25">
      <c r="A185" s="233">
        <v>3</v>
      </c>
      <c r="B185" s="274">
        <v>2009</v>
      </c>
      <c r="C185" s="274" t="s">
        <v>113</v>
      </c>
      <c r="D185" s="15">
        <v>1811</v>
      </c>
      <c r="E185" s="274"/>
      <c r="F185" s="274"/>
      <c r="H185" s="74"/>
      <c r="I185" s="74"/>
    </row>
    <row r="186" spans="1:120" s="16" customFormat="1" ht="15" customHeight="1" x14ac:dyDescent="0.25">
      <c r="A186" s="233">
        <v>4</v>
      </c>
      <c r="B186" s="274">
        <v>2012</v>
      </c>
      <c r="C186" s="274" t="s">
        <v>114</v>
      </c>
      <c r="D186" s="15">
        <v>879</v>
      </c>
      <c r="E186" s="274"/>
      <c r="F186" s="274"/>
      <c r="H186" s="74"/>
      <c r="I186" s="74"/>
    </row>
    <row r="187" spans="1:120" ht="15" customHeight="1" x14ac:dyDescent="0.25">
      <c r="A187" s="233">
        <v>5</v>
      </c>
      <c r="B187" s="90">
        <v>2014</v>
      </c>
      <c r="C187" s="90" t="s">
        <v>109</v>
      </c>
      <c r="D187" s="28">
        <v>2499.9899999999998</v>
      </c>
      <c r="E187" s="90"/>
      <c r="F187" s="90"/>
    </row>
    <row r="188" spans="1:120" ht="15" customHeight="1" x14ac:dyDescent="0.25">
      <c r="A188" s="233">
        <v>6</v>
      </c>
      <c r="B188" s="90">
        <v>2015</v>
      </c>
      <c r="C188" s="90" t="s">
        <v>110</v>
      </c>
      <c r="D188" s="28">
        <v>3220</v>
      </c>
      <c r="E188" s="90"/>
      <c r="F188" s="90"/>
    </row>
    <row r="189" spans="1:120" s="51" customFormat="1" ht="15" customHeight="1" x14ac:dyDescent="0.25">
      <c r="A189" s="80" t="s">
        <v>26</v>
      </c>
      <c r="B189" s="48"/>
      <c r="C189" s="164"/>
      <c r="D189" s="86"/>
      <c r="E189" s="48"/>
      <c r="F189" s="48"/>
      <c r="G189" s="50"/>
      <c r="H189" s="70"/>
      <c r="I189" s="7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</row>
    <row r="190" spans="1:120" s="140" customFormat="1" ht="12.75" customHeight="1" x14ac:dyDescent="0.2">
      <c r="A190" s="95">
        <v>1</v>
      </c>
      <c r="B190" s="35">
        <v>2010</v>
      </c>
      <c r="C190" s="35" t="s">
        <v>432</v>
      </c>
      <c r="D190" s="141">
        <v>98416.7</v>
      </c>
      <c r="E190" s="88" t="s">
        <v>46</v>
      </c>
      <c r="F190" s="89" t="s">
        <v>47</v>
      </c>
      <c r="H190" s="156" t="s">
        <v>47</v>
      </c>
      <c r="I190" s="142">
        <f>SUM(D190:D214)</f>
        <v>390152.34999999992</v>
      </c>
    </row>
    <row r="191" spans="1:120" s="140" customFormat="1" ht="12.75" customHeight="1" x14ac:dyDescent="0.2">
      <c r="A191" s="95">
        <f>A190+1</f>
        <v>2</v>
      </c>
      <c r="B191" s="35">
        <v>2011</v>
      </c>
      <c r="C191" s="35" t="s">
        <v>382</v>
      </c>
      <c r="D191" s="123">
        <v>2250</v>
      </c>
      <c r="E191" s="88" t="s">
        <v>46</v>
      </c>
      <c r="F191" s="89" t="s">
        <v>47</v>
      </c>
      <c r="H191" s="156" t="s">
        <v>51</v>
      </c>
      <c r="I191" s="142">
        <f>SUM(D215:D246)</f>
        <v>352455.2300000001</v>
      </c>
    </row>
    <row r="192" spans="1:120" s="140" customFormat="1" ht="25.5" customHeight="1" x14ac:dyDescent="0.2">
      <c r="A192" s="95">
        <f t="shared" ref="A192:A246" si="1">A191+1</f>
        <v>3</v>
      </c>
      <c r="B192" s="35">
        <v>2011</v>
      </c>
      <c r="C192" s="35" t="s">
        <v>385</v>
      </c>
      <c r="D192" s="123">
        <v>9474.99</v>
      </c>
      <c r="E192" s="88" t="s">
        <v>46</v>
      </c>
      <c r="F192" s="89" t="s">
        <v>47</v>
      </c>
    </row>
    <row r="193" spans="1:6" s="140" customFormat="1" ht="12.75" customHeight="1" x14ac:dyDescent="0.2">
      <c r="A193" s="95">
        <f t="shared" si="1"/>
        <v>4</v>
      </c>
      <c r="B193" s="35">
        <v>2011</v>
      </c>
      <c r="C193" s="35" t="s">
        <v>388</v>
      </c>
      <c r="D193" s="123">
        <v>8789.58</v>
      </c>
      <c r="E193" s="88" t="s">
        <v>46</v>
      </c>
      <c r="F193" s="89" t="s">
        <v>47</v>
      </c>
    </row>
    <row r="194" spans="1:6" s="140" customFormat="1" ht="12.75" customHeight="1" x14ac:dyDescent="0.2">
      <c r="A194" s="95">
        <f t="shared" si="1"/>
        <v>5</v>
      </c>
      <c r="B194" s="35">
        <v>2011</v>
      </c>
      <c r="C194" s="35" t="s">
        <v>389</v>
      </c>
      <c r="D194" s="123">
        <v>1597.77</v>
      </c>
      <c r="E194" s="88" t="s">
        <v>46</v>
      </c>
      <c r="F194" s="89" t="s">
        <v>47</v>
      </c>
    </row>
    <row r="195" spans="1:6" s="140" customFormat="1" ht="12.75" customHeight="1" x14ac:dyDescent="0.2">
      <c r="A195" s="95">
        <f t="shared" si="1"/>
        <v>6</v>
      </c>
      <c r="B195" s="35">
        <v>2012</v>
      </c>
      <c r="C195" s="35" t="s">
        <v>390</v>
      </c>
      <c r="D195" s="123">
        <v>6273</v>
      </c>
      <c r="E195" s="88" t="s">
        <v>46</v>
      </c>
      <c r="F195" s="89" t="s">
        <v>47</v>
      </c>
    </row>
    <row r="196" spans="1:6" s="140" customFormat="1" ht="12.75" customHeight="1" x14ac:dyDescent="0.2">
      <c r="A196" s="95">
        <f t="shared" si="1"/>
        <v>7</v>
      </c>
      <c r="B196" s="35">
        <v>2012</v>
      </c>
      <c r="C196" s="35" t="s">
        <v>392</v>
      </c>
      <c r="D196" s="123">
        <v>9918.7199999999993</v>
      </c>
      <c r="E196" s="88" t="s">
        <v>46</v>
      </c>
      <c r="F196" s="89" t="s">
        <v>47</v>
      </c>
    </row>
    <row r="197" spans="1:6" s="140" customFormat="1" ht="12.75" customHeight="1" x14ac:dyDescent="0.2">
      <c r="A197" s="95">
        <f t="shared" si="1"/>
        <v>8</v>
      </c>
      <c r="B197" s="35">
        <v>2012</v>
      </c>
      <c r="C197" s="35" t="s">
        <v>394</v>
      </c>
      <c r="D197" s="123">
        <v>18668.990000000002</v>
      </c>
      <c r="E197" s="88" t="s">
        <v>46</v>
      </c>
      <c r="F197" s="89" t="s">
        <v>47</v>
      </c>
    </row>
    <row r="198" spans="1:6" s="140" customFormat="1" ht="12.75" customHeight="1" x14ac:dyDescent="0.2">
      <c r="A198" s="95">
        <f t="shared" si="1"/>
        <v>9</v>
      </c>
      <c r="B198" s="35">
        <v>2012</v>
      </c>
      <c r="C198" s="35" t="s">
        <v>395</v>
      </c>
      <c r="D198" s="123">
        <v>19315.919999999998</v>
      </c>
      <c r="E198" s="88" t="s">
        <v>46</v>
      </c>
      <c r="F198" s="89" t="s">
        <v>47</v>
      </c>
    </row>
    <row r="199" spans="1:6" s="140" customFormat="1" ht="12.75" customHeight="1" x14ac:dyDescent="0.2">
      <c r="A199" s="95">
        <f t="shared" si="1"/>
        <v>10</v>
      </c>
      <c r="B199" s="35">
        <v>2012</v>
      </c>
      <c r="C199" s="35" t="s">
        <v>398</v>
      </c>
      <c r="D199" s="123">
        <v>2337</v>
      </c>
      <c r="E199" s="88" t="s">
        <v>46</v>
      </c>
      <c r="F199" s="89" t="s">
        <v>47</v>
      </c>
    </row>
    <row r="200" spans="1:6" s="140" customFormat="1" ht="12.75" customHeight="1" x14ac:dyDescent="0.2">
      <c r="A200" s="95">
        <f t="shared" si="1"/>
        <v>11</v>
      </c>
      <c r="B200" s="35">
        <v>2012</v>
      </c>
      <c r="C200" s="35" t="s">
        <v>399</v>
      </c>
      <c r="D200" s="123">
        <v>6992.01</v>
      </c>
      <c r="E200" s="88" t="s">
        <v>46</v>
      </c>
      <c r="F200" s="89" t="s">
        <v>47</v>
      </c>
    </row>
    <row r="201" spans="1:6" s="140" customFormat="1" ht="12.75" customHeight="1" x14ac:dyDescent="0.2">
      <c r="A201" s="95">
        <f t="shared" si="1"/>
        <v>12</v>
      </c>
      <c r="B201" s="35">
        <v>2013</v>
      </c>
      <c r="C201" s="35" t="s">
        <v>407</v>
      </c>
      <c r="D201" s="123">
        <v>11393.8</v>
      </c>
      <c r="E201" s="88" t="s">
        <v>46</v>
      </c>
      <c r="F201" s="89" t="s">
        <v>47</v>
      </c>
    </row>
    <row r="202" spans="1:6" s="140" customFormat="1" ht="12.75" customHeight="1" x14ac:dyDescent="0.2">
      <c r="A202" s="95">
        <f t="shared" si="1"/>
        <v>13</v>
      </c>
      <c r="B202" s="35">
        <v>2013</v>
      </c>
      <c r="C202" s="35" t="s">
        <v>403</v>
      </c>
      <c r="D202" s="123">
        <v>4389.51</v>
      </c>
      <c r="E202" s="88" t="s">
        <v>46</v>
      </c>
      <c r="F202" s="89" t="s">
        <v>47</v>
      </c>
    </row>
    <row r="203" spans="1:6" s="140" customFormat="1" ht="12.75" customHeight="1" x14ac:dyDescent="0.2">
      <c r="A203" s="95">
        <f t="shared" si="1"/>
        <v>14</v>
      </c>
      <c r="B203" s="35">
        <v>2013</v>
      </c>
      <c r="C203" s="35" t="s">
        <v>429</v>
      </c>
      <c r="D203" s="141">
        <v>24000</v>
      </c>
      <c r="E203" s="88" t="s">
        <v>46</v>
      </c>
      <c r="F203" s="89" t="s">
        <v>47</v>
      </c>
    </row>
    <row r="204" spans="1:6" s="140" customFormat="1" ht="25.5" customHeight="1" x14ac:dyDescent="0.2">
      <c r="A204" s="95">
        <f t="shared" si="1"/>
        <v>15</v>
      </c>
      <c r="B204" s="35">
        <v>2014</v>
      </c>
      <c r="C204" s="35" t="s">
        <v>411</v>
      </c>
      <c r="D204" s="141">
        <v>8690</v>
      </c>
      <c r="E204" s="88" t="s">
        <v>46</v>
      </c>
      <c r="F204" s="89" t="s">
        <v>47</v>
      </c>
    </row>
    <row r="205" spans="1:6" s="140" customFormat="1" ht="25.5" customHeight="1" x14ac:dyDescent="0.2">
      <c r="A205" s="95">
        <f t="shared" si="1"/>
        <v>16</v>
      </c>
      <c r="B205" s="35">
        <v>2014</v>
      </c>
      <c r="C205" s="35" t="s">
        <v>413</v>
      </c>
      <c r="D205" s="141">
        <v>12323.37</v>
      </c>
      <c r="E205" s="88" t="s">
        <v>46</v>
      </c>
      <c r="F205" s="89" t="s">
        <v>47</v>
      </c>
    </row>
    <row r="206" spans="1:6" s="140" customFormat="1" ht="12.75" customHeight="1" x14ac:dyDescent="0.2">
      <c r="A206" s="95">
        <f t="shared" si="1"/>
        <v>17</v>
      </c>
      <c r="B206" s="35">
        <v>2014</v>
      </c>
      <c r="C206" s="35" t="s">
        <v>421</v>
      </c>
      <c r="D206" s="141">
        <v>25000</v>
      </c>
      <c r="E206" s="88" t="s">
        <v>46</v>
      </c>
      <c r="F206" s="89" t="s">
        <v>47</v>
      </c>
    </row>
    <row r="207" spans="1:6" s="140" customFormat="1" ht="12.75" customHeight="1" x14ac:dyDescent="0.2">
      <c r="A207" s="95">
        <f t="shared" si="1"/>
        <v>18</v>
      </c>
      <c r="B207" s="35">
        <v>2014</v>
      </c>
      <c r="C207" s="35" t="s">
        <v>414</v>
      </c>
      <c r="D207" s="141">
        <v>4973.79</v>
      </c>
      <c r="E207" s="88" t="s">
        <v>46</v>
      </c>
      <c r="F207" s="89" t="s">
        <v>47</v>
      </c>
    </row>
    <row r="208" spans="1:6" s="140" customFormat="1" ht="12.75" customHeight="1" x14ac:dyDescent="0.2">
      <c r="A208" s="95">
        <f t="shared" si="1"/>
        <v>19</v>
      </c>
      <c r="B208" s="35">
        <v>2014</v>
      </c>
      <c r="C208" s="35" t="s">
        <v>417</v>
      </c>
      <c r="D208" s="141">
        <v>4280</v>
      </c>
      <c r="E208" s="88" t="s">
        <v>46</v>
      </c>
      <c r="F208" s="89" t="s">
        <v>47</v>
      </c>
    </row>
    <row r="209" spans="1:6" s="140" customFormat="1" ht="12.75" customHeight="1" x14ac:dyDescent="0.2">
      <c r="A209" s="95">
        <f t="shared" si="1"/>
        <v>20</v>
      </c>
      <c r="B209" s="35">
        <v>2014</v>
      </c>
      <c r="C209" s="35" t="s">
        <v>427</v>
      </c>
      <c r="D209" s="141">
        <v>8000</v>
      </c>
      <c r="E209" s="88" t="s">
        <v>46</v>
      </c>
      <c r="F209" s="89" t="s">
        <v>47</v>
      </c>
    </row>
    <row r="210" spans="1:6" s="140" customFormat="1" ht="12.75" customHeight="1" x14ac:dyDescent="0.2">
      <c r="A210" s="95">
        <f t="shared" si="1"/>
        <v>21</v>
      </c>
      <c r="B210" s="35">
        <v>2014</v>
      </c>
      <c r="C210" s="35" t="s">
        <v>428</v>
      </c>
      <c r="D210" s="141">
        <v>76383</v>
      </c>
      <c r="E210" s="88" t="s">
        <v>46</v>
      </c>
      <c r="F210" s="89" t="s">
        <v>47</v>
      </c>
    </row>
    <row r="211" spans="1:6" s="140" customFormat="1" ht="12.75" customHeight="1" x14ac:dyDescent="0.2">
      <c r="A211" s="95">
        <f t="shared" si="1"/>
        <v>22</v>
      </c>
      <c r="B211" s="35">
        <v>2014</v>
      </c>
      <c r="C211" s="35" t="s">
        <v>433</v>
      </c>
      <c r="D211" s="141">
        <v>1569.48</v>
      </c>
      <c r="E211" s="88" t="s">
        <v>46</v>
      </c>
      <c r="F211" s="89" t="s">
        <v>47</v>
      </c>
    </row>
    <row r="212" spans="1:6" s="140" customFormat="1" ht="12.75" customHeight="1" x14ac:dyDescent="0.2">
      <c r="A212" s="95">
        <f t="shared" si="1"/>
        <v>23</v>
      </c>
      <c r="B212" s="35">
        <v>2015</v>
      </c>
      <c r="C212" s="35" t="s">
        <v>423</v>
      </c>
      <c r="D212" s="141">
        <v>13760</v>
      </c>
      <c r="E212" s="88" t="s">
        <v>46</v>
      </c>
      <c r="F212" s="89" t="s">
        <v>47</v>
      </c>
    </row>
    <row r="213" spans="1:6" s="140" customFormat="1" ht="12.75" customHeight="1" x14ac:dyDescent="0.2">
      <c r="A213" s="95">
        <f t="shared" si="1"/>
        <v>24</v>
      </c>
      <c r="B213" s="35">
        <v>2015</v>
      </c>
      <c r="C213" s="35" t="s">
        <v>424</v>
      </c>
      <c r="D213" s="141">
        <v>3522.72</v>
      </c>
      <c r="E213" s="88" t="s">
        <v>46</v>
      </c>
      <c r="F213" s="89" t="s">
        <v>47</v>
      </c>
    </row>
    <row r="214" spans="1:6" s="140" customFormat="1" ht="12.75" customHeight="1" x14ac:dyDescent="0.2">
      <c r="A214" s="95">
        <f t="shared" si="1"/>
        <v>25</v>
      </c>
      <c r="B214" s="35">
        <v>2015</v>
      </c>
      <c r="C214" s="35" t="s">
        <v>426</v>
      </c>
      <c r="D214" s="141">
        <v>7832</v>
      </c>
      <c r="E214" s="88" t="s">
        <v>46</v>
      </c>
      <c r="F214" s="89" t="s">
        <v>47</v>
      </c>
    </row>
    <row r="215" spans="1:6" s="140" customFormat="1" ht="12.75" customHeight="1" x14ac:dyDescent="0.2">
      <c r="A215" s="95">
        <f t="shared" si="1"/>
        <v>26</v>
      </c>
      <c r="B215" s="35">
        <v>2011</v>
      </c>
      <c r="C215" s="35" t="s">
        <v>381</v>
      </c>
      <c r="D215" s="123">
        <v>3606.53</v>
      </c>
      <c r="E215" s="88" t="s">
        <v>46</v>
      </c>
      <c r="F215" s="35" t="s">
        <v>51</v>
      </c>
    </row>
    <row r="216" spans="1:6" s="140" customFormat="1" ht="12.75" customHeight="1" x14ac:dyDescent="0.2">
      <c r="A216" s="95">
        <f t="shared" si="1"/>
        <v>27</v>
      </c>
      <c r="B216" s="35">
        <v>2011</v>
      </c>
      <c r="C216" s="35" t="s">
        <v>383</v>
      </c>
      <c r="D216" s="123">
        <v>1722</v>
      </c>
      <c r="E216" s="88" t="s">
        <v>46</v>
      </c>
      <c r="F216" s="89" t="s">
        <v>51</v>
      </c>
    </row>
    <row r="217" spans="1:6" s="140" customFormat="1" ht="12.75" customHeight="1" x14ac:dyDescent="0.2">
      <c r="A217" s="95">
        <f t="shared" si="1"/>
        <v>28</v>
      </c>
      <c r="B217" s="35">
        <v>2011</v>
      </c>
      <c r="C217" s="35" t="s">
        <v>384</v>
      </c>
      <c r="D217" s="123">
        <v>3893.61</v>
      </c>
      <c r="E217" s="88" t="s">
        <v>46</v>
      </c>
      <c r="F217" s="89" t="s">
        <v>51</v>
      </c>
    </row>
    <row r="218" spans="1:6" s="140" customFormat="1" ht="12.75" customHeight="1" x14ac:dyDescent="0.2">
      <c r="A218" s="95">
        <f t="shared" si="1"/>
        <v>29</v>
      </c>
      <c r="B218" s="35">
        <v>2011</v>
      </c>
      <c r="C218" s="35" t="s">
        <v>386</v>
      </c>
      <c r="D218" s="123">
        <v>48450.25</v>
      </c>
      <c r="E218" s="88" t="s">
        <v>46</v>
      </c>
      <c r="F218" s="89" t="s">
        <v>51</v>
      </c>
    </row>
    <row r="219" spans="1:6" s="140" customFormat="1" ht="12.75" customHeight="1" x14ac:dyDescent="0.2">
      <c r="A219" s="95">
        <f t="shared" si="1"/>
        <v>30</v>
      </c>
      <c r="B219" s="35">
        <v>2011</v>
      </c>
      <c r="C219" s="35" t="s">
        <v>387</v>
      </c>
      <c r="D219" s="123">
        <v>46946.91</v>
      </c>
      <c r="E219" s="88" t="s">
        <v>46</v>
      </c>
      <c r="F219" s="89" t="s">
        <v>51</v>
      </c>
    </row>
    <row r="220" spans="1:6" s="140" customFormat="1" ht="12.75" customHeight="1" x14ac:dyDescent="0.2">
      <c r="A220" s="95">
        <f t="shared" si="1"/>
        <v>31</v>
      </c>
      <c r="B220" s="35">
        <v>2012</v>
      </c>
      <c r="C220" s="35" t="s">
        <v>391</v>
      </c>
      <c r="D220" s="123">
        <v>12324.6</v>
      </c>
      <c r="E220" s="88" t="s">
        <v>46</v>
      </c>
      <c r="F220" s="89" t="s">
        <v>51</v>
      </c>
    </row>
    <row r="221" spans="1:6" s="140" customFormat="1" ht="12.75" customHeight="1" x14ac:dyDescent="0.2">
      <c r="A221" s="95">
        <f t="shared" si="1"/>
        <v>32</v>
      </c>
      <c r="B221" s="35">
        <v>2012</v>
      </c>
      <c r="C221" s="35" t="s">
        <v>393</v>
      </c>
      <c r="D221" s="123">
        <v>4297.99</v>
      </c>
      <c r="E221" s="88" t="s">
        <v>46</v>
      </c>
      <c r="F221" s="89" t="s">
        <v>51</v>
      </c>
    </row>
    <row r="222" spans="1:6" s="140" customFormat="1" ht="12.75" customHeight="1" x14ac:dyDescent="0.2">
      <c r="A222" s="95">
        <f t="shared" si="1"/>
        <v>33</v>
      </c>
      <c r="B222" s="35">
        <v>2012</v>
      </c>
      <c r="C222" s="35" t="s">
        <v>396</v>
      </c>
      <c r="D222" s="123">
        <v>1568.25</v>
      </c>
      <c r="E222" s="88" t="s">
        <v>46</v>
      </c>
      <c r="F222" s="89" t="s">
        <v>51</v>
      </c>
    </row>
    <row r="223" spans="1:6" s="140" customFormat="1" ht="12.75" customHeight="1" x14ac:dyDescent="0.2">
      <c r="A223" s="95">
        <f t="shared" si="1"/>
        <v>34</v>
      </c>
      <c r="B223" s="35">
        <v>2012</v>
      </c>
      <c r="C223" s="35" t="s">
        <v>397</v>
      </c>
      <c r="D223" s="123">
        <v>21354.03</v>
      </c>
      <c r="E223" s="88" t="s">
        <v>46</v>
      </c>
      <c r="F223" s="89" t="s">
        <v>51</v>
      </c>
    </row>
    <row r="224" spans="1:6" s="140" customFormat="1" ht="12.75" customHeight="1" x14ac:dyDescent="0.2">
      <c r="A224" s="95">
        <f t="shared" si="1"/>
        <v>35</v>
      </c>
      <c r="B224" s="35">
        <v>2012</v>
      </c>
      <c r="C224" s="35" t="s">
        <v>384</v>
      </c>
      <c r="D224" s="123">
        <v>3997</v>
      </c>
      <c r="E224" s="88" t="s">
        <v>46</v>
      </c>
      <c r="F224" s="89" t="s">
        <v>51</v>
      </c>
    </row>
    <row r="225" spans="1:6" s="140" customFormat="1" ht="12.75" customHeight="1" x14ac:dyDescent="0.2">
      <c r="A225" s="95">
        <f t="shared" si="1"/>
        <v>36</v>
      </c>
      <c r="B225" s="35">
        <v>2012</v>
      </c>
      <c r="C225" s="35" t="s">
        <v>400</v>
      </c>
      <c r="D225" s="123">
        <v>3198</v>
      </c>
      <c r="E225" s="88" t="s">
        <v>46</v>
      </c>
      <c r="F225" s="89" t="s">
        <v>51</v>
      </c>
    </row>
    <row r="226" spans="1:6" s="140" customFormat="1" ht="12.75" customHeight="1" x14ac:dyDescent="0.2">
      <c r="A226" s="95">
        <f t="shared" si="1"/>
        <v>37</v>
      </c>
      <c r="B226" s="35">
        <v>2012</v>
      </c>
      <c r="C226" s="35" t="s">
        <v>401</v>
      </c>
      <c r="D226" s="123">
        <v>7199.99</v>
      </c>
      <c r="E226" s="88" t="s">
        <v>46</v>
      </c>
      <c r="F226" s="89" t="s">
        <v>51</v>
      </c>
    </row>
    <row r="227" spans="1:6" s="140" customFormat="1" ht="12.75" customHeight="1" x14ac:dyDescent="0.2">
      <c r="A227" s="95">
        <f t="shared" si="1"/>
        <v>38</v>
      </c>
      <c r="B227" s="35">
        <v>2013</v>
      </c>
      <c r="C227" s="35" t="s">
        <v>400</v>
      </c>
      <c r="D227" s="123">
        <v>2811.14</v>
      </c>
      <c r="E227" s="88" t="s">
        <v>46</v>
      </c>
      <c r="F227" s="89" t="s">
        <v>51</v>
      </c>
    </row>
    <row r="228" spans="1:6" s="140" customFormat="1" ht="12.75" customHeight="1" x14ac:dyDescent="0.2">
      <c r="A228" s="95">
        <f t="shared" si="1"/>
        <v>39</v>
      </c>
      <c r="B228" s="35">
        <v>2013</v>
      </c>
      <c r="C228" s="35" t="s">
        <v>402</v>
      </c>
      <c r="D228" s="123">
        <v>1500</v>
      </c>
      <c r="E228" s="88" t="s">
        <v>46</v>
      </c>
      <c r="F228" s="89" t="s">
        <v>51</v>
      </c>
    </row>
    <row r="229" spans="1:6" s="140" customFormat="1" ht="12.75" customHeight="1" x14ac:dyDescent="0.2">
      <c r="A229" s="95">
        <f t="shared" si="1"/>
        <v>40</v>
      </c>
      <c r="B229" s="35">
        <v>2013</v>
      </c>
      <c r="C229" s="35" t="s">
        <v>404</v>
      </c>
      <c r="D229" s="123">
        <v>4199</v>
      </c>
      <c r="E229" s="88" t="s">
        <v>46</v>
      </c>
      <c r="F229" s="89" t="s">
        <v>51</v>
      </c>
    </row>
    <row r="230" spans="1:6" s="140" customFormat="1" ht="12.75" customHeight="1" x14ac:dyDescent="0.2">
      <c r="A230" s="95">
        <f t="shared" si="1"/>
        <v>41</v>
      </c>
      <c r="B230" s="35">
        <v>2013</v>
      </c>
      <c r="C230" s="35" t="s">
        <v>405</v>
      </c>
      <c r="D230" s="123">
        <v>32353.919999999998</v>
      </c>
      <c r="E230" s="88" t="s">
        <v>46</v>
      </c>
      <c r="F230" s="89" t="s">
        <v>51</v>
      </c>
    </row>
    <row r="231" spans="1:6" s="140" customFormat="1" ht="12.75" customHeight="1" x14ac:dyDescent="0.2">
      <c r="A231" s="95">
        <f t="shared" si="1"/>
        <v>42</v>
      </c>
      <c r="B231" s="35">
        <v>2013</v>
      </c>
      <c r="C231" s="35" t="s">
        <v>406</v>
      </c>
      <c r="D231" s="123">
        <v>21616.66</v>
      </c>
      <c r="E231" s="88" t="s">
        <v>46</v>
      </c>
      <c r="F231" s="89" t="s">
        <v>51</v>
      </c>
    </row>
    <row r="232" spans="1:6" s="140" customFormat="1" ht="12.75" customHeight="1" x14ac:dyDescent="0.2">
      <c r="A232" s="95">
        <f t="shared" si="1"/>
        <v>43</v>
      </c>
      <c r="B232" s="35">
        <v>2013</v>
      </c>
      <c r="C232" s="35" t="s">
        <v>324</v>
      </c>
      <c r="D232" s="141">
        <v>3797.99</v>
      </c>
      <c r="E232" s="88" t="s">
        <v>46</v>
      </c>
      <c r="F232" s="89" t="s">
        <v>51</v>
      </c>
    </row>
    <row r="233" spans="1:6" s="140" customFormat="1" ht="12.75" customHeight="1" x14ac:dyDescent="0.2">
      <c r="A233" s="95">
        <f t="shared" si="1"/>
        <v>44</v>
      </c>
      <c r="B233" s="35">
        <v>2014</v>
      </c>
      <c r="C233" s="35" t="s">
        <v>408</v>
      </c>
      <c r="D233" s="141">
        <v>5200</v>
      </c>
      <c r="E233" s="88" t="s">
        <v>46</v>
      </c>
      <c r="F233" s="89" t="s">
        <v>51</v>
      </c>
    </row>
    <row r="234" spans="1:6" s="140" customFormat="1" ht="12.75" customHeight="1" x14ac:dyDescent="0.2">
      <c r="A234" s="95">
        <f t="shared" si="1"/>
        <v>45</v>
      </c>
      <c r="B234" s="35">
        <v>2014</v>
      </c>
      <c r="C234" s="35" t="s">
        <v>409</v>
      </c>
      <c r="D234" s="141">
        <v>4450</v>
      </c>
      <c r="E234" s="88" t="s">
        <v>46</v>
      </c>
      <c r="F234" s="89" t="s">
        <v>51</v>
      </c>
    </row>
    <row r="235" spans="1:6" s="140" customFormat="1" ht="12.75" customHeight="1" x14ac:dyDescent="0.2">
      <c r="A235" s="95">
        <f t="shared" si="1"/>
        <v>46</v>
      </c>
      <c r="B235" s="35">
        <v>2014</v>
      </c>
      <c r="C235" s="35" t="s">
        <v>410</v>
      </c>
      <c r="D235" s="141">
        <v>1839.1</v>
      </c>
      <c r="E235" s="88" t="s">
        <v>46</v>
      </c>
      <c r="F235" s="89" t="s">
        <v>51</v>
      </c>
    </row>
    <row r="236" spans="1:6" s="140" customFormat="1" ht="12.75" customHeight="1" x14ac:dyDescent="0.2">
      <c r="A236" s="95">
        <f t="shared" si="1"/>
        <v>47</v>
      </c>
      <c r="B236" s="35">
        <v>2014</v>
      </c>
      <c r="C236" s="35" t="s">
        <v>412</v>
      </c>
      <c r="D236" s="141">
        <v>14870.7</v>
      </c>
      <c r="E236" s="88" t="s">
        <v>46</v>
      </c>
      <c r="F236" s="89" t="s">
        <v>51</v>
      </c>
    </row>
    <row r="237" spans="1:6" s="140" customFormat="1" ht="12.75" customHeight="1" x14ac:dyDescent="0.2">
      <c r="A237" s="95">
        <f t="shared" si="1"/>
        <v>48</v>
      </c>
      <c r="B237" s="35">
        <v>2014</v>
      </c>
      <c r="C237" s="35" t="s">
        <v>415</v>
      </c>
      <c r="D237" s="141">
        <v>4414.41</v>
      </c>
      <c r="E237" s="88" t="s">
        <v>46</v>
      </c>
      <c r="F237" s="89" t="s">
        <v>51</v>
      </c>
    </row>
    <row r="238" spans="1:6" s="140" customFormat="1" ht="12.75" customHeight="1" x14ac:dyDescent="0.2">
      <c r="A238" s="95">
        <f t="shared" si="1"/>
        <v>49</v>
      </c>
      <c r="B238" s="35">
        <v>2014</v>
      </c>
      <c r="C238" s="35" t="s">
        <v>416</v>
      </c>
      <c r="D238" s="141">
        <v>2662.95</v>
      </c>
      <c r="E238" s="88" t="s">
        <v>46</v>
      </c>
      <c r="F238" s="89" t="s">
        <v>51</v>
      </c>
    </row>
    <row r="239" spans="1:6" s="140" customFormat="1" ht="12.75" customHeight="1" x14ac:dyDescent="0.2">
      <c r="A239" s="95">
        <f t="shared" si="1"/>
        <v>50</v>
      </c>
      <c r="B239" s="35">
        <v>2014</v>
      </c>
      <c r="C239" s="35" t="s">
        <v>418</v>
      </c>
      <c r="D239" s="141">
        <v>1082.4000000000001</v>
      </c>
      <c r="E239" s="88" t="s">
        <v>46</v>
      </c>
      <c r="F239" s="89" t="s">
        <v>51</v>
      </c>
    </row>
    <row r="240" spans="1:6" s="140" customFormat="1" ht="12.75" customHeight="1" x14ac:dyDescent="0.2">
      <c r="A240" s="95">
        <f t="shared" si="1"/>
        <v>51</v>
      </c>
      <c r="B240" s="35">
        <v>2014</v>
      </c>
      <c r="C240" s="35" t="s">
        <v>419</v>
      </c>
      <c r="D240" s="141">
        <v>1838.85</v>
      </c>
      <c r="E240" s="88" t="s">
        <v>46</v>
      </c>
      <c r="F240" s="89" t="s">
        <v>51</v>
      </c>
    </row>
    <row r="241" spans="1:120" s="140" customFormat="1" ht="12.75" customHeight="1" x14ac:dyDescent="0.2">
      <c r="A241" s="95">
        <f t="shared" si="1"/>
        <v>52</v>
      </c>
      <c r="B241" s="35">
        <v>2014</v>
      </c>
      <c r="C241" s="35" t="s">
        <v>420</v>
      </c>
      <c r="D241" s="141">
        <v>6789.6</v>
      </c>
      <c r="E241" s="88" t="s">
        <v>46</v>
      </c>
      <c r="F241" s="89" t="s">
        <v>51</v>
      </c>
    </row>
    <row r="242" spans="1:120" s="140" customFormat="1" ht="12.75" customHeight="1" x14ac:dyDescent="0.2">
      <c r="A242" s="95">
        <f t="shared" si="1"/>
        <v>53</v>
      </c>
      <c r="B242" s="35">
        <v>2015</v>
      </c>
      <c r="C242" s="35" t="s">
        <v>422</v>
      </c>
      <c r="D242" s="141">
        <v>2287.8000000000002</v>
      </c>
      <c r="E242" s="88" t="s">
        <v>46</v>
      </c>
      <c r="F242" s="89" t="s">
        <v>51</v>
      </c>
    </row>
    <row r="243" spans="1:120" s="140" customFormat="1" ht="12.75" customHeight="1" x14ac:dyDescent="0.2">
      <c r="A243" s="95">
        <f t="shared" si="1"/>
        <v>54</v>
      </c>
      <c r="B243" s="35">
        <v>2015</v>
      </c>
      <c r="C243" s="35" t="s">
        <v>425</v>
      </c>
      <c r="D243" s="141">
        <v>18671.400000000001</v>
      </c>
      <c r="E243" s="88" t="s">
        <v>46</v>
      </c>
      <c r="F243" s="89" t="s">
        <v>51</v>
      </c>
    </row>
    <row r="244" spans="1:120" s="140" customFormat="1" ht="12.75" customHeight="1" x14ac:dyDescent="0.2">
      <c r="A244" s="95">
        <f t="shared" si="1"/>
        <v>55</v>
      </c>
      <c r="B244" s="35">
        <v>2015</v>
      </c>
      <c r="C244" s="35" t="s">
        <v>425</v>
      </c>
      <c r="D244" s="141">
        <v>22066.2</v>
      </c>
      <c r="E244" s="88" t="s">
        <v>46</v>
      </c>
      <c r="F244" s="89" t="s">
        <v>51</v>
      </c>
    </row>
    <row r="245" spans="1:120" s="140" customFormat="1" ht="12.75" customHeight="1" x14ac:dyDescent="0.2">
      <c r="A245" s="95">
        <f t="shared" si="1"/>
        <v>56</v>
      </c>
      <c r="B245" s="35">
        <v>2014</v>
      </c>
      <c r="C245" s="35" t="s">
        <v>430</v>
      </c>
      <c r="D245" s="141">
        <v>12710.98</v>
      </c>
      <c r="E245" s="88" t="s">
        <v>46</v>
      </c>
      <c r="F245" s="89" t="s">
        <v>51</v>
      </c>
    </row>
    <row r="246" spans="1:120" s="140" customFormat="1" ht="12.75" customHeight="1" x14ac:dyDescent="0.2">
      <c r="A246" s="95">
        <f t="shared" si="1"/>
        <v>57</v>
      </c>
      <c r="B246" s="35">
        <v>2014</v>
      </c>
      <c r="C246" s="35" t="s">
        <v>431</v>
      </c>
      <c r="D246" s="141">
        <v>28732.97</v>
      </c>
      <c r="E246" s="88" t="s">
        <v>46</v>
      </c>
      <c r="F246" s="89" t="s">
        <v>51</v>
      </c>
    </row>
    <row r="247" spans="1:120" s="51" customFormat="1" ht="15" customHeight="1" x14ac:dyDescent="0.25">
      <c r="A247" s="80" t="s">
        <v>27</v>
      </c>
      <c r="B247" s="48"/>
      <c r="C247" s="164"/>
      <c r="D247" s="86"/>
      <c r="E247" s="48"/>
      <c r="F247" s="48"/>
      <c r="G247" s="50"/>
      <c r="H247" s="70"/>
      <c r="I247" s="7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</row>
    <row r="248" spans="1:120" s="53" customFormat="1" ht="48" x14ac:dyDescent="0.2">
      <c r="A248" s="58">
        <v>1</v>
      </c>
      <c r="B248" s="58">
        <v>2009</v>
      </c>
      <c r="C248" s="35" t="s">
        <v>45</v>
      </c>
      <c r="D248" s="54">
        <v>12770</v>
      </c>
      <c r="E248" s="88" t="s">
        <v>46</v>
      </c>
      <c r="F248" s="35" t="s">
        <v>47</v>
      </c>
      <c r="H248" s="156" t="s">
        <v>47</v>
      </c>
      <c r="I248" s="71">
        <f>SUM(D248:D265)</f>
        <v>87240.709999999977</v>
      </c>
    </row>
    <row r="249" spans="1:120" s="53" customFormat="1" ht="48" x14ac:dyDescent="0.2">
      <c r="A249" s="58">
        <f>A248+1</f>
        <v>2</v>
      </c>
      <c r="B249" s="58">
        <v>2010</v>
      </c>
      <c r="C249" s="35" t="s">
        <v>48</v>
      </c>
      <c r="D249" s="54">
        <v>16452.919999999998</v>
      </c>
      <c r="E249" s="88" t="s">
        <v>46</v>
      </c>
      <c r="F249" s="35" t="s">
        <v>47</v>
      </c>
      <c r="H249" s="156" t="s">
        <v>51</v>
      </c>
      <c r="I249" s="71">
        <f>SUM(D266:D271)</f>
        <v>6938</v>
      </c>
    </row>
    <row r="250" spans="1:120" s="53" customFormat="1" ht="48" x14ac:dyDescent="0.2">
      <c r="A250" s="58">
        <f t="shared" ref="A250:A271" si="2">A249+1</f>
        <v>3</v>
      </c>
      <c r="B250" s="35">
        <v>2011</v>
      </c>
      <c r="C250" s="35" t="s">
        <v>45</v>
      </c>
      <c r="D250" s="79">
        <v>16531.669999999998</v>
      </c>
      <c r="E250" s="88" t="s">
        <v>46</v>
      </c>
      <c r="F250" s="35" t="s">
        <v>47</v>
      </c>
    </row>
    <row r="251" spans="1:120" s="53" customFormat="1" ht="12" x14ac:dyDescent="0.2">
      <c r="A251" s="58">
        <f t="shared" si="2"/>
        <v>4</v>
      </c>
      <c r="B251" s="35">
        <v>2011</v>
      </c>
      <c r="C251" s="35" t="s">
        <v>49</v>
      </c>
      <c r="D251" s="79">
        <v>7365.24</v>
      </c>
      <c r="E251" s="88" t="s">
        <v>46</v>
      </c>
      <c r="F251" s="35" t="s">
        <v>47</v>
      </c>
    </row>
    <row r="252" spans="1:120" s="53" customFormat="1" ht="12" x14ac:dyDescent="0.2">
      <c r="A252" s="58">
        <f t="shared" si="2"/>
        <v>5</v>
      </c>
      <c r="B252" s="35">
        <v>2011</v>
      </c>
      <c r="C252" s="35" t="s">
        <v>52</v>
      </c>
      <c r="D252" s="79">
        <v>475</v>
      </c>
      <c r="E252" s="88" t="s">
        <v>46</v>
      </c>
      <c r="F252" s="35" t="s">
        <v>47</v>
      </c>
    </row>
    <row r="253" spans="1:120" s="53" customFormat="1" ht="12" x14ac:dyDescent="0.2">
      <c r="A253" s="58">
        <f t="shared" si="2"/>
        <v>6</v>
      </c>
      <c r="B253" s="35">
        <v>2011</v>
      </c>
      <c r="C253" s="35" t="s">
        <v>53</v>
      </c>
      <c r="D253" s="79">
        <v>2620</v>
      </c>
      <c r="E253" s="88" t="s">
        <v>46</v>
      </c>
      <c r="F253" s="35" t="s">
        <v>47</v>
      </c>
    </row>
    <row r="254" spans="1:120" s="53" customFormat="1" ht="12" x14ac:dyDescent="0.2">
      <c r="A254" s="58">
        <f t="shared" si="2"/>
        <v>7</v>
      </c>
      <c r="B254" s="35">
        <v>2011</v>
      </c>
      <c r="C254" s="35" t="s">
        <v>54</v>
      </c>
      <c r="D254" s="79">
        <v>5000</v>
      </c>
      <c r="E254" s="88" t="s">
        <v>46</v>
      </c>
      <c r="F254" s="35" t="s">
        <v>47</v>
      </c>
    </row>
    <row r="255" spans="1:120" s="53" customFormat="1" ht="12" x14ac:dyDescent="0.2">
      <c r="A255" s="58">
        <f t="shared" si="2"/>
        <v>8</v>
      </c>
      <c r="B255" s="35">
        <v>2012</v>
      </c>
      <c r="C255" s="35" t="s">
        <v>55</v>
      </c>
      <c r="D255" s="79">
        <v>449</v>
      </c>
      <c r="E255" s="88" t="s">
        <v>46</v>
      </c>
      <c r="F255" s="35" t="s">
        <v>47</v>
      </c>
    </row>
    <row r="256" spans="1:120" s="53" customFormat="1" ht="12" x14ac:dyDescent="0.2">
      <c r="A256" s="58">
        <f t="shared" si="2"/>
        <v>9</v>
      </c>
      <c r="B256" s="35">
        <v>2012</v>
      </c>
      <c r="C256" s="35" t="s">
        <v>56</v>
      </c>
      <c r="D256" s="79">
        <v>1600</v>
      </c>
      <c r="E256" s="88" t="s">
        <v>46</v>
      </c>
      <c r="F256" s="35" t="s">
        <v>47</v>
      </c>
    </row>
    <row r="257" spans="1:120" s="53" customFormat="1" ht="24" x14ac:dyDescent="0.2">
      <c r="A257" s="58">
        <f t="shared" si="2"/>
        <v>10</v>
      </c>
      <c r="B257" s="35">
        <v>2012</v>
      </c>
      <c r="C257" s="35" t="s">
        <v>57</v>
      </c>
      <c r="D257" s="79">
        <v>14934</v>
      </c>
      <c r="E257" s="88" t="s">
        <v>46</v>
      </c>
      <c r="F257" s="35" t="s">
        <v>47</v>
      </c>
    </row>
    <row r="258" spans="1:120" s="53" customFormat="1" ht="12" x14ac:dyDescent="0.2">
      <c r="A258" s="58">
        <f t="shared" si="2"/>
        <v>11</v>
      </c>
      <c r="B258" s="35">
        <v>2013</v>
      </c>
      <c r="C258" s="35" t="s">
        <v>58</v>
      </c>
      <c r="D258" s="79">
        <v>189</v>
      </c>
      <c r="E258" s="88" t="s">
        <v>46</v>
      </c>
      <c r="F258" s="35" t="s">
        <v>47</v>
      </c>
    </row>
    <row r="259" spans="1:120" s="53" customFormat="1" ht="12" x14ac:dyDescent="0.2">
      <c r="A259" s="58">
        <f t="shared" si="2"/>
        <v>12</v>
      </c>
      <c r="B259" s="35">
        <v>2013</v>
      </c>
      <c r="C259" s="35" t="s">
        <v>53</v>
      </c>
      <c r="D259" s="79">
        <v>2797.98</v>
      </c>
      <c r="E259" s="88" t="s">
        <v>46</v>
      </c>
      <c r="F259" s="35" t="s">
        <v>47</v>
      </c>
    </row>
    <row r="260" spans="1:120" s="53" customFormat="1" ht="12" x14ac:dyDescent="0.2">
      <c r="A260" s="58">
        <f t="shared" si="2"/>
        <v>13</v>
      </c>
      <c r="B260" s="35">
        <v>2013</v>
      </c>
      <c r="C260" s="35" t="s">
        <v>59</v>
      </c>
      <c r="D260" s="79">
        <v>280</v>
      </c>
      <c r="E260" s="88" t="s">
        <v>46</v>
      </c>
      <c r="F260" s="35" t="s">
        <v>47</v>
      </c>
    </row>
    <row r="261" spans="1:120" s="53" customFormat="1" ht="12" x14ac:dyDescent="0.2">
      <c r="A261" s="58">
        <f t="shared" si="2"/>
        <v>14</v>
      </c>
      <c r="B261" s="35">
        <v>2013</v>
      </c>
      <c r="C261" s="35" t="s">
        <v>60</v>
      </c>
      <c r="D261" s="79">
        <v>2000</v>
      </c>
      <c r="E261" s="88" t="s">
        <v>46</v>
      </c>
      <c r="F261" s="35" t="s">
        <v>47</v>
      </c>
    </row>
    <row r="262" spans="1:120" s="53" customFormat="1" ht="12" x14ac:dyDescent="0.2">
      <c r="A262" s="58">
        <f t="shared" si="2"/>
        <v>15</v>
      </c>
      <c r="B262" s="35">
        <v>2014</v>
      </c>
      <c r="C262" s="35" t="s">
        <v>61</v>
      </c>
      <c r="D262" s="79">
        <v>940</v>
      </c>
      <c r="E262" s="88" t="s">
        <v>46</v>
      </c>
      <c r="F262" s="35" t="s">
        <v>47</v>
      </c>
    </row>
    <row r="263" spans="1:120" s="81" customFormat="1" ht="24" customHeight="1" x14ac:dyDescent="0.2">
      <c r="A263" s="58">
        <f t="shared" si="2"/>
        <v>16</v>
      </c>
      <c r="B263" s="84">
        <v>2012</v>
      </c>
      <c r="C263" s="134" t="s">
        <v>65</v>
      </c>
      <c r="D263" s="135">
        <v>350</v>
      </c>
      <c r="E263" s="88" t="s">
        <v>46</v>
      </c>
      <c r="F263" s="35" t="s">
        <v>47</v>
      </c>
    </row>
    <row r="264" spans="1:120" s="81" customFormat="1" ht="24" customHeight="1" x14ac:dyDescent="0.2">
      <c r="A264" s="58">
        <f t="shared" si="2"/>
        <v>17</v>
      </c>
      <c r="B264" s="84">
        <v>2014</v>
      </c>
      <c r="C264" s="134" t="s">
        <v>66</v>
      </c>
      <c r="D264" s="135">
        <v>2250.9</v>
      </c>
      <c r="E264" s="88" t="s">
        <v>46</v>
      </c>
      <c r="F264" s="35" t="s">
        <v>47</v>
      </c>
    </row>
    <row r="265" spans="1:120" s="81" customFormat="1" ht="24" customHeight="1" x14ac:dyDescent="0.2">
      <c r="A265" s="58">
        <f t="shared" si="2"/>
        <v>18</v>
      </c>
      <c r="B265" s="84">
        <v>2014</v>
      </c>
      <c r="C265" s="134" t="s">
        <v>67</v>
      </c>
      <c r="D265" s="135">
        <v>235</v>
      </c>
      <c r="E265" s="88" t="s">
        <v>46</v>
      </c>
      <c r="F265" s="35" t="s">
        <v>47</v>
      </c>
    </row>
    <row r="266" spans="1:120" s="81" customFormat="1" ht="17.25" customHeight="1" x14ac:dyDescent="0.2">
      <c r="A266" s="58">
        <f t="shared" si="2"/>
        <v>19</v>
      </c>
      <c r="B266" s="84">
        <v>2014</v>
      </c>
      <c r="C266" s="134" t="s">
        <v>68</v>
      </c>
      <c r="D266" s="135">
        <v>1090</v>
      </c>
      <c r="E266" s="88" t="s">
        <v>46</v>
      </c>
      <c r="F266" s="58" t="s">
        <v>51</v>
      </c>
    </row>
    <row r="267" spans="1:120" s="81" customFormat="1" ht="17.25" customHeight="1" x14ac:dyDescent="0.2">
      <c r="A267" s="58">
        <f t="shared" si="2"/>
        <v>20</v>
      </c>
      <c r="B267" s="84">
        <v>2015</v>
      </c>
      <c r="C267" s="134" t="s">
        <v>69</v>
      </c>
      <c r="D267" s="135">
        <v>1099</v>
      </c>
      <c r="E267" s="88" t="s">
        <v>46</v>
      </c>
      <c r="F267" s="58" t="s">
        <v>51</v>
      </c>
    </row>
    <row r="268" spans="1:120" s="53" customFormat="1" ht="12" x14ac:dyDescent="0.2">
      <c r="A268" s="58">
        <f t="shared" si="2"/>
        <v>21</v>
      </c>
      <c r="B268" s="35">
        <v>2011</v>
      </c>
      <c r="C268" s="35" t="s">
        <v>50</v>
      </c>
      <c r="D268" s="79">
        <v>2100</v>
      </c>
      <c r="E268" s="88" t="s">
        <v>46</v>
      </c>
      <c r="F268" s="35" t="s">
        <v>51</v>
      </c>
    </row>
    <row r="269" spans="1:120" s="53" customFormat="1" ht="12" x14ac:dyDescent="0.2">
      <c r="A269" s="58">
        <f t="shared" si="2"/>
        <v>22</v>
      </c>
      <c r="B269" s="35">
        <v>2011</v>
      </c>
      <c r="C269" s="35" t="s">
        <v>62</v>
      </c>
      <c r="D269" s="79">
        <v>1450</v>
      </c>
      <c r="E269" s="88" t="s">
        <v>46</v>
      </c>
      <c r="F269" s="35" t="s">
        <v>51</v>
      </c>
    </row>
    <row r="270" spans="1:120" s="81" customFormat="1" ht="12" x14ac:dyDescent="0.2">
      <c r="A270" s="58">
        <f t="shared" si="2"/>
        <v>23</v>
      </c>
      <c r="B270" s="35">
        <v>2014</v>
      </c>
      <c r="C270" s="35" t="s">
        <v>63</v>
      </c>
      <c r="D270" s="79">
        <v>500</v>
      </c>
      <c r="E270" s="88" t="s">
        <v>46</v>
      </c>
      <c r="F270" s="58" t="s">
        <v>51</v>
      </c>
    </row>
    <row r="271" spans="1:120" s="81" customFormat="1" ht="12" x14ac:dyDescent="0.2">
      <c r="A271" s="58">
        <f t="shared" si="2"/>
        <v>24</v>
      </c>
      <c r="B271" s="35">
        <v>2011</v>
      </c>
      <c r="C271" s="35" t="s">
        <v>64</v>
      </c>
      <c r="D271" s="79">
        <v>699</v>
      </c>
      <c r="E271" s="88" t="s">
        <v>46</v>
      </c>
      <c r="F271" s="58" t="s">
        <v>51</v>
      </c>
    </row>
    <row r="272" spans="1:120" s="51" customFormat="1" ht="15" customHeight="1" x14ac:dyDescent="0.25">
      <c r="A272" s="80" t="s">
        <v>28</v>
      </c>
      <c r="B272" s="48"/>
      <c r="C272" s="164"/>
      <c r="D272" s="125"/>
      <c r="E272" s="48"/>
      <c r="F272" s="48"/>
      <c r="G272" s="50"/>
      <c r="H272" s="70"/>
      <c r="I272" s="7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</row>
    <row r="273" spans="1:9" s="140" customFormat="1" ht="15" customHeight="1" x14ac:dyDescent="0.2">
      <c r="A273" s="87">
        <v>1</v>
      </c>
      <c r="B273" s="121">
        <v>2010</v>
      </c>
      <c r="C273" s="121" t="s">
        <v>437</v>
      </c>
      <c r="D273" s="148">
        <v>789</v>
      </c>
      <c r="E273" s="88" t="s">
        <v>46</v>
      </c>
      <c r="F273" s="35" t="s">
        <v>47</v>
      </c>
      <c r="H273" s="156" t="s">
        <v>47</v>
      </c>
      <c r="I273" s="155">
        <f>SUM(D273:D310)</f>
        <v>263028.56000000006</v>
      </c>
    </row>
    <row r="274" spans="1:9" s="140" customFormat="1" ht="15" customHeight="1" x14ac:dyDescent="0.2">
      <c r="A274" s="87">
        <f>A273+1</f>
        <v>2</v>
      </c>
      <c r="B274" s="121">
        <v>2011</v>
      </c>
      <c r="C274" s="121" t="s">
        <v>439</v>
      </c>
      <c r="D274" s="148">
        <v>1499</v>
      </c>
      <c r="E274" s="88" t="s">
        <v>46</v>
      </c>
      <c r="F274" s="35" t="s">
        <v>47</v>
      </c>
      <c r="H274" s="156" t="s">
        <v>51</v>
      </c>
      <c r="I274" s="155">
        <f>SUM(D311:D319)</f>
        <v>11554</v>
      </c>
    </row>
    <row r="275" spans="1:9" s="140" customFormat="1" ht="24" x14ac:dyDescent="0.2">
      <c r="A275" s="87">
        <f t="shared" ref="A275:A319" si="3">A274+1</f>
        <v>3</v>
      </c>
      <c r="B275" s="121">
        <v>2011</v>
      </c>
      <c r="C275" s="121" t="s">
        <v>440</v>
      </c>
      <c r="D275" s="148">
        <v>30850.36</v>
      </c>
      <c r="E275" s="88" t="s">
        <v>46</v>
      </c>
      <c r="F275" s="35" t="s">
        <v>47</v>
      </c>
    </row>
    <row r="276" spans="1:9" s="140" customFormat="1" ht="24" x14ac:dyDescent="0.2">
      <c r="A276" s="87">
        <f t="shared" si="3"/>
        <v>4</v>
      </c>
      <c r="B276" s="121">
        <v>2011</v>
      </c>
      <c r="C276" s="121" t="s">
        <v>441</v>
      </c>
      <c r="D276" s="148">
        <v>39840</v>
      </c>
      <c r="E276" s="88" t="s">
        <v>46</v>
      </c>
      <c r="F276" s="35" t="s">
        <v>47</v>
      </c>
    </row>
    <row r="277" spans="1:9" s="140" customFormat="1" ht="15" customHeight="1" x14ac:dyDescent="0.2">
      <c r="A277" s="87">
        <f t="shared" si="3"/>
        <v>5</v>
      </c>
      <c r="B277" s="121">
        <v>2011</v>
      </c>
      <c r="C277" s="121" t="s">
        <v>263</v>
      </c>
      <c r="D277" s="148">
        <v>1680</v>
      </c>
      <c r="E277" s="88" t="s">
        <v>46</v>
      </c>
      <c r="F277" s="35" t="s">
        <v>47</v>
      </c>
    </row>
    <row r="278" spans="1:9" s="140" customFormat="1" ht="15" customHeight="1" x14ac:dyDescent="0.2">
      <c r="A278" s="87">
        <f t="shared" si="3"/>
        <v>6</v>
      </c>
      <c r="B278" s="121">
        <v>2011</v>
      </c>
      <c r="C278" s="121" t="s">
        <v>443</v>
      </c>
      <c r="D278" s="148">
        <v>25036.18</v>
      </c>
      <c r="E278" s="88" t="s">
        <v>46</v>
      </c>
      <c r="F278" s="35" t="s">
        <v>47</v>
      </c>
    </row>
    <row r="279" spans="1:9" s="140" customFormat="1" ht="15" customHeight="1" x14ac:dyDescent="0.2">
      <c r="A279" s="87">
        <f t="shared" si="3"/>
        <v>7</v>
      </c>
      <c r="B279" s="121">
        <v>2011</v>
      </c>
      <c r="C279" s="121" t="s">
        <v>444</v>
      </c>
      <c r="D279" s="148">
        <v>2549</v>
      </c>
      <c r="E279" s="88" t="s">
        <v>46</v>
      </c>
      <c r="F279" s="35" t="s">
        <v>47</v>
      </c>
    </row>
    <row r="280" spans="1:9" s="140" customFormat="1" ht="15" customHeight="1" x14ac:dyDescent="0.2">
      <c r="A280" s="87">
        <f t="shared" si="3"/>
        <v>8</v>
      </c>
      <c r="B280" s="121">
        <v>2011</v>
      </c>
      <c r="C280" s="121" t="s">
        <v>445</v>
      </c>
      <c r="D280" s="148">
        <v>3356.67</v>
      </c>
      <c r="E280" s="88" t="s">
        <v>46</v>
      </c>
      <c r="F280" s="35" t="s">
        <v>47</v>
      </c>
    </row>
    <row r="281" spans="1:9" s="140" customFormat="1" ht="15" customHeight="1" x14ac:dyDescent="0.2">
      <c r="A281" s="87">
        <f t="shared" si="3"/>
        <v>9</v>
      </c>
      <c r="B281" s="121">
        <v>2011</v>
      </c>
      <c r="C281" s="121" t="s">
        <v>446</v>
      </c>
      <c r="D281" s="148">
        <v>1300</v>
      </c>
      <c r="E281" s="88" t="s">
        <v>46</v>
      </c>
      <c r="F281" s="35" t="s">
        <v>47</v>
      </c>
    </row>
    <row r="282" spans="1:9" s="140" customFormat="1" ht="15" customHeight="1" x14ac:dyDescent="0.2">
      <c r="A282" s="87">
        <f t="shared" si="3"/>
        <v>10</v>
      </c>
      <c r="B282" s="121">
        <v>2011</v>
      </c>
      <c r="C282" s="121" t="s">
        <v>448</v>
      </c>
      <c r="D282" s="150">
        <v>16200.81</v>
      </c>
      <c r="E282" s="88" t="s">
        <v>46</v>
      </c>
      <c r="F282" s="35" t="s">
        <v>47</v>
      </c>
    </row>
    <row r="283" spans="1:9" s="140" customFormat="1" ht="15" customHeight="1" x14ac:dyDescent="0.2">
      <c r="A283" s="87">
        <f t="shared" si="3"/>
        <v>11</v>
      </c>
      <c r="B283" s="121">
        <v>2012</v>
      </c>
      <c r="C283" s="121" t="s">
        <v>449</v>
      </c>
      <c r="D283" s="148">
        <v>5492</v>
      </c>
      <c r="E283" s="88" t="s">
        <v>46</v>
      </c>
      <c r="F283" s="35" t="s">
        <v>47</v>
      </c>
    </row>
    <row r="284" spans="1:9" s="140" customFormat="1" ht="15" customHeight="1" x14ac:dyDescent="0.2">
      <c r="A284" s="87">
        <f t="shared" si="3"/>
        <v>12</v>
      </c>
      <c r="B284" s="121">
        <v>2012</v>
      </c>
      <c r="C284" s="121" t="s">
        <v>443</v>
      </c>
      <c r="D284" s="148">
        <v>24846</v>
      </c>
      <c r="E284" s="88" t="s">
        <v>46</v>
      </c>
      <c r="F284" s="35" t="s">
        <v>47</v>
      </c>
    </row>
    <row r="285" spans="1:9" s="140" customFormat="1" ht="15" customHeight="1" x14ac:dyDescent="0.2">
      <c r="A285" s="87">
        <f t="shared" si="3"/>
        <v>13</v>
      </c>
      <c r="B285" s="121">
        <v>2012</v>
      </c>
      <c r="C285" s="121" t="s">
        <v>450</v>
      </c>
      <c r="D285" s="148">
        <v>4860</v>
      </c>
      <c r="E285" s="88" t="s">
        <v>46</v>
      </c>
      <c r="F285" s="35" t="s">
        <v>47</v>
      </c>
    </row>
    <row r="286" spans="1:9" s="140" customFormat="1" ht="15" customHeight="1" x14ac:dyDescent="0.2">
      <c r="A286" s="87">
        <f t="shared" si="3"/>
        <v>14</v>
      </c>
      <c r="B286" s="121">
        <v>2012</v>
      </c>
      <c r="C286" s="121" t="s">
        <v>451</v>
      </c>
      <c r="D286" s="148">
        <v>750</v>
      </c>
      <c r="E286" s="88" t="s">
        <v>46</v>
      </c>
      <c r="F286" s="35" t="s">
        <v>47</v>
      </c>
    </row>
    <row r="287" spans="1:9" s="140" customFormat="1" ht="15" customHeight="1" x14ac:dyDescent="0.2">
      <c r="A287" s="87">
        <f t="shared" si="3"/>
        <v>15</v>
      </c>
      <c r="B287" s="121">
        <v>2012</v>
      </c>
      <c r="C287" s="121" t="s">
        <v>452</v>
      </c>
      <c r="D287" s="148">
        <v>22804.2</v>
      </c>
      <c r="E287" s="88" t="s">
        <v>46</v>
      </c>
      <c r="F287" s="35" t="s">
        <v>47</v>
      </c>
    </row>
    <row r="288" spans="1:9" s="140" customFormat="1" ht="15" customHeight="1" x14ac:dyDescent="0.2">
      <c r="A288" s="87">
        <f t="shared" si="3"/>
        <v>16</v>
      </c>
      <c r="B288" s="121">
        <v>2013</v>
      </c>
      <c r="C288" s="121" t="s">
        <v>454</v>
      </c>
      <c r="D288" s="148">
        <v>12324.6</v>
      </c>
      <c r="E288" s="88" t="s">
        <v>46</v>
      </c>
      <c r="F288" s="35" t="s">
        <v>47</v>
      </c>
    </row>
    <row r="289" spans="1:11" s="140" customFormat="1" ht="15" customHeight="1" x14ac:dyDescent="0.2">
      <c r="A289" s="87">
        <f t="shared" si="3"/>
        <v>17</v>
      </c>
      <c r="B289" s="121">
        <v>2013</v>
      </c>
      <c r="C289" s="121" t="s">
        <v>455</v>
      </c>
      <c r="D289" s="148">
        <v>4303.7700000000004</v>
      </c>
      <c r="E289" s="88" t="s">
        <v>46</v>
      </c>
      <c r="F289" s="35" t="s">
        <v>47</v>
      </c>
    </row>
    <row r="290" spans="1:11" s="140" customFormat="1" ht="15" customHeight="1" x14ac:dyDescent="0.2">
      <c r="A290" s="87">
        <f t="shared" si="3"/>
        <v>18</v>
      </c>
      <c r="B290" s="121">
        <v>2013</v>
      </c>
      <c r="C290" s="121" t="s">
        <v>456</v>
      </c>
      <c r="D290" s="148">
        <v>3751.5</v>
      </c>
      <c r="E290" s="88" t="s">
        <v>46</v>
      </c>
      <c r="F290" s="35" t="s">
        <v>47</v>
      </c>
    </row>
    <row r="291" spans="1:11" s="140" customFormat="1" ht="15" customHeight="1" x14ac:dyDescent="0.2">
      <c r="A291" s="87">
        <f t="shared" si="3"/>
        <v>19</v>
      </c>
      <c r="B291" s="121">
        <v>2013</v>
      </c>
      <c r="C291" s="121" t="s">
        <v>457</v>
      </c>
      <c r="D291" s="148">
        <v>2300</v>
      </c>
      <c r="E291" s="88" t="s">
        <v>46</v>
      </c>
      <c r="F291" s="35" t="s">
        <v>47</v>
      </c>
    </row>
    <row r="292" spans="1:11" s="140" customFormat="1" ht="15" customHeight="1" x14ac:dyDescent="0.2">
      <c r="A292" s="87">
        <f t="shared" si="3"/>
        <v>20</v>
      </c>
      <c r="B292" s="121">
        <v>2013</v>
      </c>
      <c r="C292" s="121" t="s">
        <v>458</v>
      </c>
      <c r="D292" s="148">
        <v>3920</v>
      </c>
      <c r="E292" s="88" t="s">
        <v>46</v>
      </c>
      <c r="F292" s="35" t="s">
        <v>47</v>
      </c>
    </row>
    <row r="293" spans="1:11" s="140" customFormat="1" ht="15" customHeight="1" x14ac:dyDescent="0.2">
      <c r="A293" s="87">
        <f t="shared" si="3"/>
        <v>21</v>
      </c>
      <c r="B293" s="121">
        <v>2013</v>
      </c>
      <c r="C293" s="121" t="s">
        <v>459</v>
      </c>
      <c r="D293" s="148">
        <v>300</v>
      </c>
      <c r="E293" s="88" t="s">
        <v>46</v>
      </c>
      <c r="F293" s="35" t="s">
        <v>47</v>
      </c>
    </row>
    <row r="294" spans="1:11" s="140" customFormat="1" ht="15" customHeight="1" x14ac:dyDescent="0.2">
      <c r="A294" s="87">
        <f t="shared" si="3"/>
        <v>22</v>
      </c>
      <c r="B294" s="121">
        <v>2013</v>
      </c>
      <c r="C294" s="121" t="s">
        <v>460</v>
      </c>
      <c r="D294" s="148">
        <v>200</v>
      </c>
      <c r="E294" s="88" t="s">
        <v>46</v>
      </c>
      <c r="F294" s="35" t="s">
        <v>47</v>
      </c>
    </row>
    <row r="295" spans="1:11" s="140" customFormat="1" ht="24" x14ac:dyDescent="0.2">
      <c r="A295" s="87">
        <f t="shared" si="3"/>
        <v>23</v>
      </c>
      <c r="B295" s="121">
        <v>2014</v>
      </c>
      <c r="C295" s="121" t="s">
        <v>463</v>
      </c>
      <c r="D295" s="148">
        <v>7820</v>
      </c>
      <c r="E295" s="88" t="s">
        <v>46</v>
      </c>
      <c r="F295" s="35" t="s">
        <v>47</v>
      </c>
    </row>
    <row r="296" spans="1:11" s="140" customFormat="1" ht="15" customHeight="1" x14ac:dyDescent="0.2">
      <c r="A296" s="87">
        <f t="shared" si="3"/>
        <v>24</v>
      </c>
      <c r="B296" s="121">
        <v>2014</v>
      </c>
      <c r="C296" s="121" t="s">
        <v>464</v>
      </c>
      <c r="D296" s="148">
        <v>249</v>
      </c>
      <c r="E296" s="88" t="s">
        <v>46</v>
      </c>
      <c r="F296" s="35" t="s">
        <v>47</v>
      </c>
    </row>
    <row r="297" spans="1:11" s="140" customFormat="1" ht="15" customHeight="1" x14ac:dyDescent="0.2">
      <c r="A297" s="87">
        <f t="shared" si="3"/>
        <v>25</v>
      </c>
      <c r="B297" s="121">
        <v>2014</v>
      </c>
      <c r="C297" s="121" t="s">
        <v>465</v>
      </c>
      <c r="D297" s="148">
        <v>2190</v>
      </c>
      <c r="E297" s="88" t="s">
        <v>46</v>
      </c>
      <c r="F297" s="35" t="s">
        <v>47</v>
      </c>
    </row>
    <row r="298" spans="1:11" s="140" customFormat="1" ht="15" customHeight="1" x14ac:dyDescent="0.2">
      <c r="A298" s="87">
        <f t="shared" si="3"/>
        <v>26</v>
      </c>
      <c r="B298" s="121">
        <v>2014</v>
      </c>
      <c r="C298" s="121" t="s">
        <v>466</v>
      </c>
      <c r="D298" s="148">
        <v>320</v>
      </c>
      <c r="E298" s="88" t="s">
        <v>46</v>
      </c>
      <c r="F298" s="35" t="s">
        <v>47</v>
      </c>
    </row>
    <row r="299" spans="1:11" s="140" customFormat="1" ht="15" customHeight="1" x14ac:dyDescent="0.2">
      <c r="A299" s="87">
        <f t="shared" si="3"/>
        <v>27</v>
      </c>
      <c r="B299" s="121">
        <v>2014</v>
      </c>
      <c r="C299" s="121" t="s">
        <v>454</v>
      </c>
      <c r="D299" s="148">
        <v>8999.98</v>
      </c>
      <c r="E299" s="88" t="s">
        <v>46</v>
      </c>
      <c r="F299" s="35" t="s">
        <v>47</v>
      </c>
    </row>
    <row r="300" spans="1:11" s="140" customFormat="1" ht="24" x14ac:dyDescent="0.2">
      <c r="A300" s="87">
        <f t="shared" si="3"/>
        <v>28</v>
      </c>
      <c r="B300" s="121">
        <v>2014</v>
      </c>
      <c r="C300" s="121" t="s">
        <v>467</v>
      </c>
      <c r="D300" s="148">
        <v>639.9</v>
      </c>
      <c r="E300" s="88" t="s">
        <v>46</v>
      </c>
      <c r="F300" s="35" t="s">
        <v>47</v>
      </c>
    </row>
    <row r="301" spans="1:11" s="140" customFormat="1" ht="15" customHeight="1" x14ac:dyDescent="0.2">
      <c r="A301" s="87">
        <f t="shared" si="3"/>
        <v>29</v>
      </c>
      <c r="B301" s="121">
        <v>2014</v>
      </c>
      <c r="C301" s="121" t="s">
        <v>468</v>
      </c>
      <c r="D301" s="148">
        <v>617</v>
      </c>
      <c r="E301" s="88" t="s">
        <v>46</v>
      </c>
      <c r="F301" s="35" t="s">
        <v>47</v>
      </c>
      <c r="K301" s="151"/>
    </row>
    <row r="302" spans="1:11" s="140" customFormat="1" ht="15" customHeight="1" x14ac:dyDescent="0.2">
      <c r="A302" s="87">
        <f t="shared" si="3"/>
        <v>30</v>
      </c>
      <c r="B302" s="121">
        <v>2014</v>
      </c>
      <c r="C302" s="121" t="s">
        <v>469</v>
      </c>
      <c r="D302" s="148">
        <v>599.01</v>
      </c>
      <c r="E302" s="88" t="s">
        <v>46</v>
      </c>
      <c r="F302" s="35" t="s">
        <v>47</v>
      </c>
      <c r="K302" s="151"/>
    </row>
    <row r="303" spans="1:11" s="140" customFormat="1" ht="15" customHeight="1" x14ac:dyDescent="0.2">
      <c r="A303" s="87">
        <f t="shared" si="3"/>
        <v>31</v>
      </c>
      <c r="B303" s="121">
        <v>2014</v>
      </c>
      <c r="C303" s="121" t="s">
        <v>470</v>
      </c>
      <c r="D303" s="148">
        <v>3075</v>
      </c>
      <c r="E303" s="88" t="s">
        <v>46</v>
      </c>
      <c r="F303" s="35" t="s">
        <v>47</v>
      </c>
      <c r="K303" s="151"/>
    </row>
    <row r="304" spans="1:11" s="140" customFormat="1" ht="15" customHeight="1" x14ac:dyDescent="0.2">
      <c r="A304" s="87">
        <f t="shared" si="3"/>
        <v>32</v>
      </c>
      <c r="B304" s="121">
        <v>2014</v>
      </c>
      <c r="C304" s="121" t="s">
        <v>471</v>
      </c>
      <c r="D304" s="148">
        <v>3664</v>
      </c>
      <c r="E304" s="88" t="s">
        <v>46</v>
      </c>
      <c r="F304" s="35" t="s">
        <v>47</v>
      </c>
      <c r="K304" s="151"/>
    </row>
    <row r="305" spans="1:252" s="140" customFormat="1" ht="15" customHeight="1" x14ac:dyDescent="0.2">
      <c r="A305" s="87">
        <f t="shared" si="3"/>
        <v>33</v>
      </c>
      <c r="B305" s="121">
        <v>2014</v>
      </c>
      <c r="C305" s="121" t="s">
        <v>472</v>
      </c>
      <c r="D305" s="148">
        <v>3149.99</v>
      </c>
      <c r="E305" s="88" t="s">
        <v>46</v>
      </c>
      <c r="F305" s="35" t="s">
        <v>47</v>
      </c>
      <c r="K305" s="152"/>
    </row>
    <row r="306" spans="1:252" s="140" customFormat="1" ht="15" customHeight="1" x14ac:dyDescent="0.2">
      <c r="A306" s="87">
        <f t="shared" si="3"/>
        <v>34</v>
      </c>
      <c r="B306" s="35">
        <v>2015</v>
      </c>
      <c r="C306" s="35" t="s">
        <v>475</v>
      </c>
      <c r="D306" s="143">
        <v>4100</v>
      </c>
      <c r="E306" s="88" t="s">
        <v>46</v>
      </c>
      <c r="F306" s="35" t="s">
        <v>47</v>
      </c>
      <c r="I306" s="153"/>
      <c r="J306" s="154"/>
      <c r="K306" s="151"/>
    </row>
    <row r="307" spans="1:252" s="140" customFormat="1" ht="15" customHeight="1" x14ac:dyDescent="0.2">
      <c r="A307" s="87">
        <f t="shared" si="3"/>
        <v>35</v>
      </c>
      <c r="B307" s="35">
        <v>2015</v>
      </c>
      <c r="C307" s="35" t="s">
        <v>476</v>
      </c>
      <c r="D307" s="143">
        <v>3590</v>
      </c>
      <c r="E307" s="88" t="s">
        <v>46</v>
      </c>
      <c r="F307" s="35" t="s">
        <v>47</v>
      </c>
      <c r="I307" s="153"/>
      <c r="J307" s="154"/>
      <c r="K307" s="151"/>
    </row>
    <row r="308" spans="1:252" s="140" customFormat="1" ht="15" customHeight="1" x14ac:dyDescent="0.2">
      <c r="A308" s="87">
        <f t="shared" si="3"/>
        <v>36</v>
      </c>
      <c r="B308" s="35">
        <v>2015</v>
      </c>
      <c r="C308" s="35" t="s">
        <v>477</v>
      </c>
      <c r="D308" s="143">
        <v>7191.59</v>
      </c>
      <c r="E308" s="88" t="s">
        <v>46</v>
      </c>
      <c r="F308" s="35" t="s">
        <v>47</v>
      </c>
      <c r="I308" s="153"/>
      <c r="J308" s="154"/>
      <c r="K308" s="151"/>
    </row>
    <row r="309" spans="1:252" s="140" customFormat="1" ht="15" customHeight="1" x14ac:dyDescent="0.2">
      <c r="A309" s="87">
        <f t="shared" si="3"/>
        <v>37</v>
      </c>
      <c r="B309" s="35">
        <v>2015</v>
      </c>
      <c r="C309" s="35" t="s">
        <v>478</v>
      </c>
      <c r="D309" s="143">
        <v>6700</v>
      </c>
      <c r="E309" s="88" t="s">
        <v>46</v>
      </c>
      <c r="F309" s="35" t="s">
        <v>47</v>
      </c>
      <c r="I309" s="153"/>
      <c r="J309" s="154"/>
      <c r="K309" s="151"/>
    </row>
    <row r="310" spans="1:252" s="140" customFormat="1" ht="15" customHeight="1" x14ac:dyDescent="0.2">
      <c r="A310" s="87">
        <f t="shared" si="3"/>
        <v>38</v>
      </c>
      <c r="B310" s="35">
        <v>2015</v>
      </c>
      <c r="C310" s="35" t="s">
        <v>479</v>
      </c>
      <c r="D310" s="143">
        <v>1170</v>
      </c>
      <c r="E310" s="88" t="s">
        <v>46</v>
      </c>
      <c r="F310" s="35" t="s">
        <v>47</v>
      </c>
      <c r="I310" s="153"/>
      <c r="J310" s="154"/>
      <c r="K310" s="151"/>
    </row>
    <row r="311" spans="1:252" s="140" customFormat="1" ht="15" customHeight="1" x14ac:dyDescent="0.2">
      <c r="A311" s="87">
        <f t="shared" si="3"/>
        <v>39</v>
      </c>
      <c r="B311" s="121">
        <v>2010</v>
      </c>
      <c r="C311" s="121" t="s">
        <v>436</v>
      </c>
      <c r="D311" s="148">
        <v>690</v>
      </c>
      <c r="E311" s="88" t="s">
        <v>46</v>
      </c>
      <c r="F311" s="35" t="s">
        <v>51</v>
      </c>
      <c r="I311" s="149"/>
      <c r="J311" s="149"/>
      <c r="K311" s="149"/>
    </row>
    <row r="312" spans="1:252" s="140" customFormat="1" ht="15" customHeight="1" x14ac:dyDescent="0.2">
      <c r="A312" s="87">
        <f t="shared" si="3"/>
        <v>40</v>
      </c>
      <c r="B312" s="121">
        <v>2010</v>
      </c>
      <c r="C312" s="121" t="s">
        <v>438</v>
      </c>
      <c r="D312" s="150">
        <v>1970</v>
      </c>
      <c r="E312" s="88" t="s">
        <v>46</v>
      </c>
      <c r="F312" s="35" t="s">
        <v>51</v>
      </c>
    </row>
    <row r="313" spans="1:252" s="140" customFormat="1" ht="15" customHeight="1" x14ac:dyDescent="0.2">
      <c r="A313" s="87">
        <f t="shared" si="3"/>
        <v>41</v>
      </c>
      <c r="B313" s="121">
        <v>2011</v>
      </c>
      <c r="C313" s="121" t="s">
        <v>442</v>
      </c>
      <c r="D313" s="148">
        <v>558</v>
      </c>
      <c r="E313" s="88" t="s">
        <v>46</v>
      </c>
      <c r="F313" s="35" t="s">
        <v>51</v>
      </c>
    </row>
    <row r="314" spans="1:252" s="140" customFormat="1" ht="15" customHeight="1" x14ac:dyDescent="0.2">
      <c r="A314" s="87">
        <f t="shared" si="3"/>
        <v>42</v>
      </c>
      <c r="B314" s="121">
        <v>2011</v>
      </c>
      <c r="C314" s="121" t="s">
        <v>447</v>
      </c>
      <c r="D314" s="150">
        <v>1000</v>
      </c>
      <c r="E314" s="88" t="s">
        <v>46</v>
      </c>
      <c r="F314" s="35" t="s">
        <v>51</v>
      </c>
    </row>
    <row r="315" spans="1:252" s="140" customFormat="1" ht="15" customHeight="1" x14ac:dyDescent="0.2">
      <c r="A315" s="87">
        <f t="shared" si="3"/>
        <v>43</v>
      </c>
      <c r="B315" s="121">
        <v>2012</v>
      </c>
      <c r="C315" s="121" t="s">
        <v>453</v>
      </c>
      <c r="D315" s="150">
        <v>2670.01</v>
      </c>
      <c r="E315" s="88" t="s">
        <v>46</v>
      </c>
      <c r="F315" s="35" t="s">
        <v>51</v>
      </c>
    </row>
    <row r="316" spans="1:252" s="140" customFormat="1" ht="15" customHeight="1" x14ac:dyDescent="0.2">
      <c r="A316" s="87">
        <f t="shared" si="3"/>
        <v>44</v>
      </c>
      <c r="B316" s="121">
        <v>2013</v>
      </c>
      <c r="C316" s="121" t="s">
        <v>461</v>
      </c>
      <c r="D316" s="150">
        <v>469</v>
      </c>
      <c r="E316" s="88" t="s">
        <v>46</v>
      </c>
      <c r="F316" s="35" t="s">
        <v>51</v>
      </c>
    </row>
    <row r="317" spans="1:252" s="140" customFormat="1" ht="15" customHeight="1" x14ac:dyDescent="0.2">
      <c r="A317" s="87">
        <f t="shared" si="3"/>
        <v>45</v>
      </c>
      <c r="B317" s="121">
        <v>2013</v>
      </c>
      <c r="C317" s="121" t="s">
        <v>462</v>
      </c>
      <c r="D317" s="150">
        <v>999</v>
      </c>
      <c r="E317" s="88" t="s">
        <v>46</v>
      </c>
      <c r="F317" s="35" t="s">
        <v>51</v>
      </c>
    </row>
    <row r="318" spans="1:252" s="140" customFormat="1" ht="15" customHeight="1" x14ac:dyDescent="0.2">
      <c r="A318" s="87">
        <f t="shared" si="3"/>
        <v>46</v>
      </c>
      <c r="B318" s="121">
        <v>2015</v>
      </c>
      <c r="C318" s="121" t="s">
        <v>473</v>
      </c>
      <c r="D318" s="150">
        <v>1897.99</v>
      </c>
      <c r="E318" s="88" t="s">
        <v>46</v>
      </c>
      <c r="F318" s="35" t="s">
        <v>51</v>
      </c>
      <c r="K318" s="151"/>
    </row>
    <row r="319" spans="1:252" s="140" customFormat="1" ht="15" customHeight="1" x14ac:dyDescent="0.2">
      <c r="A319" s="87">
        <f t="shared" si="3"/>
        <v>47</v>
      </c>
      <c r="B319" s="121">
        <v>2015</v>
      </c>
      <c r="C319" s="121" t="s">
        <v>474</v>
      </c>
      <c r="D319" s="150">
        <v>1300</v>
      </c>
      <c r="E319" s="88" t="s">
        <v>46</v>
      </c>
      <c r="F319" s="35" t="s">
        <v>51</v>
      </c>
      <c r="K319" s="151"/>
    </row>
    <row r="320" spans="1:252" ht="15" customHeight="1" x14ac:dyDescent="0.25">
      <c r="A320" s="80" t="s">
        <v>29</v>
      </c>
      <c r="B320" s="48"/>
      <c r="C320" s="164"/>
      <c r="D320" s="86"/>
      <c r="E320" s="48"/>
      <c r="F320" s="48"/>
      <c r="G320" s="50"/>
      <c r="H320" s="70"/>
      <c r="I320" s="7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1"/>
      <c r="DR320" s="51"/>
      <c r="DS320" s="51"/>
      <c r="DT320" s="51"/>
      <c r="DU320" s="51"/>
      <c r="DV320" s="51"/>
      <c r="DW320" s="51"/>
      <c r="DX320" s="51"/>
      <c r="DY320" s="51"/>
      <c r="DZ320" s="51"/>
      <c r="EA320" s="51"/>
      <c r="EB320" s="51"/>
      <c r="EC320" s="51"/>
      <c r="ED320" s="51"/>
      <c r="EE320" s="51"/>
      <c r="EF320" s="51"/>
      <c r="EG320" s="51"/>
      <c r="EH320" s="51"/>
      <c r="EI320" s="51"/>
      <c r="EJ320" s="51"/>
      <c r="EK320" s="51"/>
      <c r="EL320" s="51"/>
      <c r="EM320" s="51"/>
      <c r="EN320" s="51"/>
      <c r="EO320" s="51"/>
      <c r="EP320" s="51"/>
      <c r="EQ320" s="51"/>
      <c r="ER320" s="51"/>
      <c r="ES320" s="51"/>
      <c r="ET320" s="51"/>
      <c r="EU320" s="51"/>
      <c r="EV320" s="51"/>
      <c r="EW320" s="51"/>
      <c r="EX320" s="51"/>
      <c r="EY320" s="51"/>
      <c r="EZ320" s="51"/>
      <c r="FA320" s="51"/>
      <c r="FB320" s="51"/>
      <c r="FC320" s="51"/>
      <c r="FD320" s="51"/>
      <c r="FE320" s="51"/>
      <c r="FF320" s="51"/>
      <c r="FG320" s="51"/>
      <c r="FH320" s="51"/>
      <c r="FI320" s="51"/>
      <c r="FJ320" s="51"/>
      <c r="FK320" s="51"/>
      <c r="FL320" s="51"/>
      <c r="FM320" s="51"/>
      <c r="FN320" s="51"/>
      <c r="FO320" s="51"/>
      <c r="FP320" s="51"/>
      <c r="FQ320" s="51"/>
      <c r="FR320" s="51"/>
      <c r="FS320" s="51"/>
      <c r="FT320" s="51"/>
      <c r="FU320" s="51"/>
      <c r="FV320" s="51"/>
      <c r="FW320" s="51"/>
      <c r="FX320" s="51"/>
      <c r="FY320" s="51"/>
      <c r="FZ320" s="51"/>
      <c r="GA320" s="51"/>
      <c r="GB320" s="51"/>
      <c r="GC320" s="51"/>
      <c r="GD320" s="51"/>
      <c r="GE320" s="51"/>
      <c r="GF320" s="51"/>
      <c r="GG320" s="51"/>
      <c r="GH320" s="51"/>
      <c r="GI320" s="51"/>
      <c r="GJ320" s="51"/>
      <c r="GK320" s="51"/>
      <c r="GL320" s="51"/>
      <c r="GM320" s="51"/>
      <c r="GN320" s="51"/>
      <c r="GO320" s="51"/>
      <c r="GP320" s="51"/>
      <c r="GQ320" s="51"/>
      <c r="GR320" s="51"/>
      <c r="GS320" s="51"/>
      <c r="GT320" s="51"/>
      <c r="GU320" s="51"/>
      <c r="GV320" s="51"/>
      <c r="GW320" s="51"/>
      <c r="GX320" s="51"/>
      <c r="GY320" s="51"/>
      <c r="GZ320" s="51"/>
      <c r="HA320" s="51"/>
      <c r="HB320" s="51"/>
      <c r="HC320" s="51"/>
      <c r="HD320" s="51"/>
      <c r="HE320" s="51"/>
      <c r="HF320" s="51"/>
      <c r="HG320" s="51"/>
      <c r="HH320" s="51"/>
      <c r="HI320" s="51"/>
      <c r="HJ320" s="51"/>
      <c r="HK320" s="51"/>
      <c r="HL320" s="51"/>
      <c r="HM320" s="51"/>
      <c r="HN320" s="51"/>
      <c r="HO320" s="51"/>
      <c r="HP320" s="51"/>
      <c r="HQ320" s="51"/>
      <c r="HR320" s="51"/>
      <c r="HS320" s="51"/>
      <c r="HT320" s="51"/>
      <c r="HU320" s="51"/>
      <c r="HV320" s="51"/>
      <c r="HW320" s="51"/>
      <c r="HX320" s="51"/>
      <c r="HY320" s="51"/>
      <c r="HZ320" s="51"/>
      <c r="IA320" s="51"/>
      <c r="IB320" s="51"/>
      <c r="IC320" s="51"/>
      <c r="ID320" s="51"/>
      <c r="IE320" s="51"/>
      <c r="IF320" s="51"/>
      <c r="IG320" s="51"/>
      <c r="IH320" s="51"/>
      <c r="II320" s="51"/>
      <c r="IJ320" s="51"/>
      <c r="IK320" s="51"/>
      <c r="IL320" s="51"/>
      <c r="IM320" s="51"/>
      <c r="IN320" s="51"/>
      <c r="IO320" s="51"/>
      <c r="IP320" s="51"/>
      <c r="IQ320" s="51"/>
      <c r="IR320" s="51"/>
    </row>
    <row r="321" spans="1:9" ht="15" customHeight="1" x14ac:dyDescent="0.25">
      <c r="A321" s="90">
        <v>1</v>
      </c>
      <c r="B321" s="35">
        <v>2011</v>
      </c>
      <c r="C321" s="35" t="s">
        <v>153</v>
      </c>
      <c r="D321" s="79">
        <v>369</v>
      </c>
      <c r="E321" s="88" t="s">
        <v>46</v>
      </c>
      <c r="F321" s="35" t="s">
        <v>47</v>
      </c>
      <c r="H321" s="156" t="s">
        <v>47</v>
      </c>
      <c r="I321" s="71">
        <f>SUM(D321:D334)</f>
        <v>34807.18</v>
      </c>
    </row>
    <row r="322" spans="1:9" ht="15" customHeight="1" x14ac:dyDescent="0.25">
      <c r="A322" s="90">
        <f>A321+1</f>
        <v>2</v>
      </c>
      <c r="B322" s="58">
        <v>2011</v>
      </c>
      <c r="C322" s="35" t="s">
        <v>154</v>
      </c>
      <c r="D322" s="79">
        <v>6000</v>
      </c>
      <c r="E322" s="88" t="s">
        <v>46</v>
      </c>
      <c r="F322" s="89" t="s">
        <v>47</v>
      </c>
      <c r="H322" s="156" t="s">
        <v>51</v>
      </c>
      <c r="I322" s="71">
        <f>SUM(D335:D373)</f>
        <v>87603.16</v>
      </c>
    </row>
    <row r="323" spans="1:9" ht="15" customHeight="1" x14ac:dyDescent="0.25">
      <c r="A323" s="90">
        <f t="shared" ref="A323:A373" si="4">A322+1</f>
        <v>3</v>
      </c>
      <c r="B323" s="35">
        <v>2011</v>
      </c>
      <c r="C323" s="35" t="s">
        <v>155</v>
      </c>
      <c r="D323" s="79">
        <v>2000</v>
      </c>
      <c r="E323" s="88" t="s">
        <v>46</v>
      </c>
      <c r="F323" s="89" t="s">
        <v>47</v>
      </c>
      <c r="H323" s="92"/>
      <c r="I323" s="93"/>
    </row>
    <row r="324" spans="1:9" ht="15" customHeight="1" x14ac:dyDescent="0.25">
      <c r="A324" s="90">
        <f t="shared" si="4"/>
        <v>4</v>
      </c>
      <c r="B324" s="95">
        <v>2012</v>
      </c>
      <c r="C324" s="35" t="s">
        <v>156</v>
      </c>
      <c r="D324" s="79">
        <v>1779</v>
      </c>
      <c r="E324" s="88" t="s">
        <v>46</v>
      </c>
      <c r="F324" s="89" t="s">
        <v>47</v>
      </c>
      <c r="H324" s="92"/>
      <c r="I324" s="93"/>
    </row>
    <row r="325" spans="1:9" ht="15" customHeight="1" x14ac:dyDescent="0.25">
      <c r="A325" s="90">
        <f t="shared" si="4"/>
        <v>5</v>
      </c>
      <c r="B325" s="35">
        <v>2013</v>
      </c>
      <c r="C325" s="35" t="s">
        <v>157</v>
      </c>
      <c r="D325" s="79">
        <v>9424</v>
      </c>
      <c r="E325" s="88" t="s">
        <v>46</v>
      </c>
      <c r="F325" s="89" t="s">
        <v>47</v>
      </c>
      <c r="H325" s="92"/>
      <c r="I325" s="93"/>
    </row>
    <row r="326" spans="1:9" ht="15" customHeight="1" x14ac:dyDescent="0.25">
      <c r="A326" s="90">
        <f t="shared" si="4"/>
        <v>6</v>
      </c>
      <c r="B326" s="35">
        <v>2013</v>
      </c>
      <c r="C326" s="35" t="s">
        <v>158</v>
      </c>
      <c r="D326" s="79">
        <v>2880</v>
      </c>
      <c r="E326" s="88" t="s">
        <v>46</v>
      </c>
      <c r="F326" s="89" t="s">
        <v>47</v>
      </c>
      <c r="H326" s="92"/>
      <c r="I326" s="93"/>
    </row>
    <row r="327" spans="1:9" ht="15" customHeight="1" x14ac:dyDescent="0.25">
      <c r="A327" s="90">
        <f t="shared" si="4"/>
        <v>7</v>
      </c>
      <c r="B327" s="35">
        <v>2014</v>
      </c>
      <c r="C327" s="35" t="s">
        <v>156</v>
      </c>
      <c r="D327" s="79">
        <v>1605</v>
      </c>
      <c r="E327" s="88" t="s">
        <v>46</v>
      </c>
      <c r="F327" s="89" t="s">
        <v>47</v>
      </c>
      <c r="H327" s="92"/>
      <c r="I327" s="93"/>
    </row>
    <row r="328" spans="1:9" ht="15" customHeight="1" x14ac:dyDescent="0.25">
      <c r="A328" s="90">
        <f t="shared" si="4"/>
        <v>8</v>
      </c>
      <c r="B328" s="35">
        <v>2012</v>
      </c>
      <c r="C328" s="35" t="s">
        <v>159</v>
      </c>
      <c r="D328" s="79">
        <v>129</v>
      </c>
      <c r="E328" s="88" t="s">
        <v>46</v>
      </c>
      <c r="F328" s="89" t="s">
        <v>47</v>
      </c>
      <c r="H328" s="92"/>
      <c r="I328" s="93"/>
    </row>
    <row r="329" spans="1:9" ht="15" customHeight="1" x14ac:dyDescent="0.25">
      <c r="A329" s="90">
        <f t="shared" si="4"/>
        <v>9</v>
      </c>
      <c r="B329" s="35">
        <v>2012</v>
      </c>
      <c r="C329" s="35" t="s">
        <v>160</v>
      </c>
      <c r="D329" s="79">
        <v>229</v>
      </c>
      <c r="E329" s="88" t="s">
        <v>46</v>
      </c>
      <c r="F329" s="89" t="s">
        <v>47</v>
      </c>
      <c r="H329" s="92"/>
      <c r="I329" s="93"/>
    </row>
    <row r="330" spans="1:9" ht="15" customHeight="1" x14ac:dyDescent="0.25">
      <c r="A330" s="90">
        <f t="shared" si="4"/>
        <v>10</v>
      </c>
      <c r="B330" s="35">
        <v>2011</v>
      </c>
      <c r="C330" s="35" t="s">
        <v>161</v>
      </c>
      <c r="D330" s="79">
        <v>5790</v>
      </c>
      <c r="E330" s="88" t="s">
        <v>46</v>
      </c>
      <c r="F330" s="89" t="s">
        <v>47</v>
      </c>
      <c r="H330" s="92"/>
      <c r="I330" s="93"/>
    </row>
    <row r="331" spans="1:9" ht="15" customHeight="1" x14ac:dyDescent="0.25">
      <c r="A331" s="90">
        <f t="shared" si="4"/>
        <v>11</v>
      </c>
      <c r="B331" s="95">
        <v>2011</v>
      </c>
      <c r="C331" s="35" t="s">
        <v>162</v>
      </c>
      <c r="D331" s="79">
        <v>500</v>
      </c>
      <c r="E331" s="88" t="s">
        <v>46</v>
      </c>
      <c r="F331" s="89" t="s">
        <v>47</v>
      </c>
      <c r="H331" s="92"/>
      <c r="I331" s="93"/>
    </row>
    <row r="332" spans="1:9" ht="15" customHeight="1" x14ac:dyDescent="0.25">
      <c r="A332" s="90">
        <f t="shared" si="4"/>
        <v>12</v>
      </c>
      <c r="B332" s="95">
        <v>2012</v>
      </c>
      <c r="C332" s="35" t="s">
        <v>163</v>
      </c>
      <c r="D332" s="79">
        <v>2253</v>
      </c>
      <c r="E332" s="88" t="s">
        <v>46</v>
      </c>
      <c r="F332" s="89" t="s">
        <v>47</v>
      </c>
      <c r="H332" s="92"/>
      <c r="I332" s="93"/>
    </row>
    <row r="333" spans="1:9" ht="15" customHeight="1" x14ac:dyDescent="0.25">
      <c r="A333" s="90">
        <f t="shared" si="4"/>
        <v>13</v>
      </c>
      <c r="B333" s="35">
        <v>2015</v>
      </c>
      <c r="C333" s="35" t="s">
        <v>164</v>
      </c>
      <c r="D333" s="79">
        <v>1490.02</v>
      </c>
      <c r="E333" s="88" t="s">
        <v>46</v>
      </c>
      <c r="F333" s="89" t="s">
        <v>47</v>
      </c>
      <c r="H333" s="92"/>
      <c r="I333" s="93"/>
    </row>
    <row r="334" spans="1:9" ht="15" customHeight="1" x14ac:dyDescent="0.25">
      <c r="A334" s="90">
        <f t="shared" si="4"/>
        <v>14</v>
      </c>
      <c r="B334" s="35">
        <v>2015</v>
      </c>
      <c r="C334" s="35" t="s">
        <v>164</v>
      </c>
      <c r="D334" s="79">
        <v>359.16</v>
      </c>
      <c r="E334" s="88" t="s">
        <v>46</v>
      </c>
      <c r="F334" s="89" t="s">
        <v>47</v>
      </c>
      <c r="H334" s="92"/>
      <c r="I334" s="93"/>
    </row>
    <row r="335" spans="1:9" ht="15" customHeight="1" x14ac:dyDescent="0.25">
      <c r="A335" s="90">
        <f t="shared" si="4"/>
        <v>15</v>
      </c>
      <c r="B335" s="35">
        <v>2011</v>
      </c>
      <c r="C335" s="35" t="s">
        <v>165</v>
      </c>
      <c r="D335" s="79">
        <v>619.99</v>
      </c>
      <c r="E335" s="88" t="s">
        <v>46</v>
      </c>
      <c r="F335" s="89" t="s">
        <v>51</v>
      </c>
      <c r="H335" s="92"/>
      <c r="I335" s="93"/>
    </row>
    <row r="336" spans="1:9" ht="15" customHeight="1" x14ac:dyDescent="0.25">
      <c r="A336" s="90">
        <f t="shared" si="4"/>
        <v>16</v>
      </c>
      <c r="B336" s="35">
        <v>2012</v>
      </c>
      <c r="C336" s="35" t="s">
        <v>166</v>
      </c>
      <c r="D336" s="79">
        <v>4920</v>
      </c>
      <c r="E336" s="88" t="s">
        <v>46</v>
      </c>
      <c r="F336" s="89" t="s">
        <v>51</v>
      </c>
      <c r="H336" s="92"/>
      <c r="I336" s="93"/>
    </row>
    <row r="337" spans="1:9" ht="15" customHeight="1" x14ac:dyDescent="0.25">
      <c r="A337" s="90">
        <f t="shared" si="4"/>
        <v>17</v>
      </c>
      <c r="B337" s="35">
        <v>2014</v>
      </c>
      <c r="C337" s="35" t="s">
        <v>167</v>
      </c>
      <c r="D337" s="79">
        <v>359</v>
      </c>
      <c r="E337" s="88" t="s">
        <v>46</v>
      </c>
      <c r="F337" s="89" t="s">
        <v>51</v>
      </c>
      <c r="H337" s="92"/>
      <c r="I337" s="93"/>
    </row>
    <row r="338" spans="1:9" ht="15" customHeight="1" x14ac:dyDescent="0.25">
      <c r="A338" s="90">
        <f t="shared" si="4"/>
        <v>18</v>
      </c>
      <c r="B338" s="35">
        <v>2014</v>
      </c>
      <c r="C338" s="35" t="s">
        <v>168</v>
      </c>
      <c r="D338" s="79">
        <v>750</v>
      </c>
      <c r="E338" s="88" t="s">
        <v>46</v>
      </c>
      <c r="F338" s="89" t="s">
        <v>51</v>
      </c>
      <c r="H338" s="92"/>
      <c r="I338" s="93"/>
    </row>
    <row r="339" spans="1:9" ht="15" customHeight="1" x14ac:dyDescent="0.25">
      <c r="A339" s="90">
        <f t="shared" si="4"/>
        <v>19</v>
      </c>
      <c r="B339" s="35">
        <v>2013</v>
      </c>
      <c r="C339" s="35" t="s">
        <v>169</v>
      </c>
      <c r="D339" s="79">
        <v>449</v>
      </c>
      <c r="E339" s="88" t="s">
        <v>46</v>
      </c>
      <c r="F339" s="89" t="s">
        <v>51</v>
      </c>
      <c r="H339" s="92"/>
      <c r="I339" s="93"/>
    </row>
    <row r="340" spans="1:9" ht="15" customHeight="1" x14ac:dyDescent="0.25">
      <c r="A340" s="90">
        <f t="shared" si="4"/>
        <v>20</v>
      </c>
      <c r="B340" s="35">
        <v>2014</v>
      </c>
      <c r="C340" s="35" t="s">
        <v>170</v>
      </c>
      <c r="D340" s="79">
        <v>199</v>
      </c>
      <c r="E340" s="88" t="s">
        <v>46</v>
      </c>
      <c r="F340" s="89" t="s">
        <v>51</v>
      </c>
      <c r="H340" s="92"/>
      <c r="I340" s="93"/>
    </row>
    <row r="341" spans="1:9" ht="15" customHeight="1" x14ac:dyDescent="0.25">
      <c r="A341" s="90">
        <f t="shared" si="4"/>
        <v>21</v>
      </c>
      <c r="B341" s="35">
        <v>2014</v>
      </c>
      <c r="C341" s="35" t="s">
        <v>171</v>
      </c>
      <c r="D341" s="79">
        <v>2000</v>
      </c>
      <c r="E341" s="88" t="s">
        <v>46</v>
      </c>
      <c r="F341" s="89" t="s">
        <v>51</v>
      </c>
      <c r="H341" s="92"/>
      <c r="I341" s="93"/>
    </row>
    <row r="342" spans="1:9" ht="15" customHeight="1" x14ac:dyDescent="0.25">
      <c r="A342" s="90">
        <f t="shared" si="4"/>
        <v>22</v>
      </c>
      <c r="B342" s="35">
        <v>2012</v>
      </c>
      <c r="C342" s="35" t="s">
        <v>172</v>
      </c>
      <c r="D342" s="79">
        <v>345</v>
      </c>
      <c r="E342" s="88" t="s">
        <v>46</v>
      </c>
      <c r="F342" s="89" t="s">
        <v>51</v>
      </c>
      <c r="H342" s="92"/>
      <c r="I342" s="93"/>
    </row>
    <row r="343" spans="1:9" ht="15" customHeight="1" x14ac:dyDescent="0.25">
      <c r="A343" s="90">
        <f t="shared" si="4"/>
        <v>23</v>
      </c>
      <c r="B343" s="94">
        <v>2012</v>
      </c>
      <c r="C343" s="35" t="s">
        <v>173</v>
      </c>
      <c r="D343" s="79">
        <v>2699</v>
      </c>
      <c r="E343" s="88" t="s">
        <v>46</v>
      </c>
      <c r="F343" s="89" t="s">
        <v>51</v>
      </c>
      <c r="H343" s="92"/>
      <c r="I343" s="93"/>
    </row>
    <row r="344" spans="1:9" ht="15" customHeight="1" x14ac:dyDescent="0.25">
      <c r="A344" s="90">
        <f t="shared" si="4"/>
        <v>24</v>
      </c>
      <c r="B344" s="35">
        <v>2013</v>
      </c>
      <c r="C344" s="35" t="s">
        <v>174</v>
      </c>
      <c r="D344" s="79">
        <v>222</v>
      </c>
      <c r="E344" s="88" t="s">
        <v>46</v>
      </c>
      <c r="F344" s="89" t="s">
        <v>51</v>
      </c>
      <c r="H344" s="92"/>
      <c r="I344" s="93"/>
    </row>
    <row r="345" spans="1:9" ht="15" customHeight="1" x14ac:dyDescent="0.25">
      <c r="A345" s="90">
        <f t="shared" si="4"/>
        <v>25</v>
      </c>
      <c r="B345" s="35">
        <v>2013</v>
      </c>
      <c r="C345" s="35" t="s">
        <v>175</v>
      </c>
      <c r="D345" s="79">
        <v>290</v>
      </c>
      <c r="E345" s="88" t="s">
        <v>46</v>
      </c>
      <c r="F345" s="89" t="s">
        <v>51</v>
      </c>
      <c r="H345" s="92"/>
      <c r="I345" s="93"/>
    </row>
    <row r="346" spans="1:9" ht="15" customHeight="1" x14ac:dyDescent="0.25">
      <c r="A346" s="90">
        <f t="shared" si="4"/>
        <v>26</v>
      </c>
      <c r="B346" s="35">
        <v>2013</v>
      </c>
      <c r="C346" s="35" t="s">
        <v>176</v>
      </c>
      <c r="D346" s="79">
        <v>192</v>
      </c>
      <c r="E346" s="88" t="s">
        <v>46</v>
      </c>
      <c r="F346" s="89" t="s">
        <v>51</v>
      </c>
      <c r="H346" s="92"/>
      <c r="I346" s="93"/>
    </row>
    <row r="347" spans="1:9" ht="15" customHeight="1" x14ac:dyDescent="0.25">
      <c r="A347" s="90">
        <f t="shared" si="4"/>
        <v>27</v>
      </c>
      <c r="B347" s="35">
        <v>2011</v>
      </c>
      <c r="C347" s="35" t="s">
        <v>177</v>
      </c>
      <c r="D347" s="79">
        <v>6440</v>
      </c>
      <c r="E347" s="88" t="s">
        <v>46</v>
      </c>
      <c r="F347" s="89" t="s">
        <v>51</v>
      </c>
      <c r="H347" s="92"/>
      <c r="I347" s="93"/>
    </row>
    <row r="348" spans="1:9" ht="15" customHeight="1" x14ac:dyDescent="0.25">
      <c r="A348" s="90">
        <f t="shared" si="4"/>
        <v>28</v>
      </c>
      <c r="B348" s="35">
        <v>2013</v>
      </c>
      <c r="C348" s="35" t="s">
        <v>178</v>
      </c>
      <c r="D348" s="79">
        <v>1649</v>
      </c>
      <c r="E348" s="88" t="s">
        <v>46</v>
      </c>
      <c r="F348" s="89" t="s">
        <v>51</v>
      </c>
      <c r="H348" s="92"/>
      <c r="I348" s="93"/>
    </row>
    <row r="349" spans="1:9" ht="15" customHeight="1" x14ac:dyDescent="0.25">
      <c r="A349" s="90">
        <f t="shared" si="4"/>
        <v>29</v>
      </c>
      <c r="B349" s="35">
        <v>2013</v>
      </c>
      <c r="C349" s="35" t="s">
        <v>179</v>
      </c>
      <c r="D349" s="79">
        <v>259</v>
      </c>
      <c r="E349" s="88" t="s">
        <v>46</v>
      </c>
      <c r="F349" s="89" t="s">
        <v>51</v>
      </c>
      <c r="H349" s="92"/>
      <c r="I349" s="93"/>
    </row>
    <row r="350" spans="1:9" ht="15" customHeight="1" x14ac:dyDescent="0.25">
      <c r="A350" s="90">
        <f t="shared" si="4"/>
        <v>30</v>
      </c>
      <c r="B350" s="94">
        <v>2014</v>
      </c>
      <c r="C350" s="35" t="s">
        <v>180</v>
      </c>
      <c r="D350" s="79">
        <v>1699</v>
      </c>
      <c r="E350" s="88" t="s">
        <v>46</v>
      </c>
      <c r="F350" s="89" t="s">
        <v>51</v>
      </c>
      <c r="H350" s="92"/>
      <c r="I350" s="93"/>
    </row>
    <row r="351" spans="1:9" ht="15" customHeight="1" x14ac:dyDescent="0.25">
      <c r="A351" s="90">
        <f t="shared" si="4"/>
        <v>31</v>
      </c>
      <c r="B351" s="35">
        <v>2011</v>
      </c>
      <c r="C351" s="35" t="s">
        <v>181</v>
      </c>
      <c r="D351" s="79">
        <v>3440</v>
      </c>
      <c r="E351" s="88" t="s">
        <v>46</v>
      </c>
      <c r="F351" s="89" t="s">
        <v>51</v>
      </c>
      <c r="H351" s="92"/>
      <c r="I351" s="93"/>
    </row>
    <row r="352" spans="1:9" ht="15" customHeight="1" x14ac:dyDescent="0.25">
      <c r="A352" s="90">
        <f t="shared" si="4"/>
        <v>32</v>
      </c>
      <c r="B352" s="35">
        <v>2011</v>
      </c>
      <c r="C352" s="35" t="s">
        <v>181</v>
      </c>
      <c r="D352" s="79">
        <v>1500</v>
      </c>
      <c r="E352" s="88" t="s">
        <v>46</v>
      </c>
      <c r="F352" s="89" t="s">
        <v>51</v>
      </c>
      <c r="H352" s="92"/>
      <c r="I352" s="93"/>
    </row>
    <row r="353" spans="1:9" ht="15" customHeight="1" x14ac:dyDescent="0.25">
      <c r="A353" s="90">
        <f t="shared" si="4"/>
        <v>33</v>
      </c>
      <c r="B353" s="35">
        <v>2012</v>
      </c>
      <c r="C353" s="35" t="s">
        <v>181</v>
      </c>
      <c r="D353" s="79">
        <v>1859</v>
      </c>
      <c r="E353" s="88" t="s">
        <v>46</v>
      </c>
      <c r="F353" s="89" t="s">
        <v>51</v>
      </c>
      <c r="H353" s="92"/>
      <c r="I353" s="93"/>
    </row>
    <row r="354" spans="1:9" ht="15" customHeight="1" x14ac:dyDescent="0.25">
      <c r="A354" s="90">
        <f t="shared" si="4"/>
        <v>34</v>
      </c>
      <c r="B354" s="35">
        <v>2012</v>
      </c>
      <c r="C354" s="35" t="s">
        <v>182</v>
      </c>
      <c r="D354" s="79">
        <v>952.13</v>
      </c>
      <c r="E354" s="88" t="s">
        <v>46</v>
      </c>
      <c r="F354" s="89" t="s">
        <v>51</v>
      </c>
      <c r="H354" s="92"/>
      <c r="I354" s="93"/>
    </row>
    <row r="355" spans="1:9" ht="15" customHeight="1" x14ac:dyDescent="0.25">
      <c r="A355" s="90">
        <f t="shared" si="4"/>
        <v>35</v>
      </c>
      <c r="B355" s="35">
        <v>2012</v>
      </c>
      <c r="C355" s="35" t="s">
        <v>181</v>
      </c>
      <c r="D355" s="79">
        <v>1779</v>
      </c>
      <c r="E355" s="88" t="s">
        <v>46</v>
      </c>
      <c r="F355" s="89" t="s">
        <v>51</v>
      </c>
      <c r="H355" s="92"/>
      <c r="I355" s="93"/>
    </row>
    <row r="356" spans="1:9" ht="15" customHeight="1" x14ac:dyDescent="0.25">
      <c r="A356" s="90">
        <f t="shared" si="4"/>
        <v>36</v>
      </c>
      <c r="B356" s="35">
        <v>2013</v>
      </c>
      <c r="C356" s="35" t="s">
        <v>183</v>
      </c>
      <c r="D356" s="79">
        <v>3218</v>
      </c>
      <c r="E356" s="88" t="s">
        <v>46</v>
      </c>
      <c r="F356" s="89" t="s">
        <v>51</v>
      </c>
      <c r="H356" s="92"/>
      <c r="I356" s="93"/>
    </row>
    <row r="357" spans="1:9" ht="15" customHeight="1" x14ac:dyDescent="0.25">
      <c r="A357" s="90">
        <f t="shared" si="4"/>
        <v>37</v>
      </c>
      <c r="B357" s="35">
        <v>2013</v>
      </c>
      <c r="C357" s="35" t="s">
        <v>184</v>
      </c>
      <c r="D357" s="79">
        <v>1569</v>
      </c>
      <c r="E357" s="88" t="s">
        <v>46</v>
      </c>
      <c r="F357" s="89" t="s">
        <v>51</v>
      </c>
      <c r="H357" s="92"/>
      <c r="I357" s="93"/>
    </row>
    <row r="358" spans="1:9" ht="15" customHeight="1" x14ac:dyDescent="0.25">
      <c r="A358" s="90">
        <f t="shared" si="4"/>
        <v>38</v>
      </c>
      <c r="B358" s="35">
        <v>2013</v>
      </c>
      <c r="C358" s="35" t="s">
        <v>185</v>
      </c>
      <c r="D358" s="79">
        <v>1645</v>
      </c>
      <c r="E358" s="88" t="s">
        <v>46</v>
      </c>
      <c r="F358" s="89" t="s">
        <v>51</v>
      </c>
      <c r="H358" s="92"/>
      <c r="I358" s="93"/>
    </row>
    <row r="359" spans="1:9" ht="15" customHeight="1" x14ac:dyDescent="0.25">
      <c r="A359" s="90">
        <f t="shared" si="4"/>
        <v>39</v>
      </c>
      <c r="B359" s="35">
        <v>2014</v>
      </c>
      <c r="C359" s="35" t="s">
        <v>186</v>
      </c>
      <c r="D359" s="79">
        <v>728.5</v>
      </c>
      <c r="E359" s="88" t="s">
        <v>46</v>
      </c>
      <c r="F359" s="89" t="s">
        <v>51</v>
      </c>
      <c r="H359" s="92"/>
      <c r="I359" s="93"/>
    </row>
    <row r="360" spans="1:9" ht="15" customHeight="1" x14ac:dyDescent="0.25">
      <c r="A360" s="90">
        <f t="shared" si="4"/>
        <v>40</v>
      </c>
      <c r="B360" s="35">
        <v>2014</v>
      </c>
      <c r="C360" s="35" t="s">
        <v>187</v>
      </c>
      <c r="D360" s="79">
        <v>386</v>
      </c>
      <c r="E360" s="88" t="s">
        <v>46</v>
      </c>
      <c r="F360" s="89" t="s">
        <v>51</v>
      </c>
      <c r="H360" s="92"/>
      <c r="I360" s="93"/>
    </row>
    <row r="361" spans="1:9" ht="15" customHeight="1" x14ac:dyDescent="0.25">
      <c r="A361" s="90">
        <f t="shared" si="4"/>
        <v>41</v>
      </c>
      <c r="B361" s="35">
        <v>2014</v>
      </c>
      <c r="C361" s="35" t="s">
        <v>188</v>
      </c>
      <c r="D361" s="79">
        <v>260</v>
      </c>
      <c r="E361" s="88" t="s">
        <v>46</v>
      </c>
      <c r="F361" s="89" t="s">
        <v>51</v>
      </c>
      <c r="H361" s="92"/>
      <c r="I361" s="93"/>
    </row>
    <row r="362" spans="1:9" ht="15" customHeight="1" x14ac:dyDescent="0.25">
      <c r="A362" s="90">
        <f t="shared" si="4"/>
        <v>42</v>
      </c>
      <c r="B362" s="35">
        <v>2015</v>
      </c>
      <c r="C362" s="35" t="s">
        <v>189</v>
      </c>
      <c r="D362" s="79">
        <v>500</v>
      </c>
      <c r="E362" s="88" t="s">
        <v>46</v>
      </c>
      <c r="F362" s="89" t="s">
        <v>51</v>
      </c>
      <c r="H362" s="92"/>
      <c r="I362" s="93"/>
    </row>
    <row r="363" spans="1:9" ht="15" customHeight="1" x14ac:dyDescent="0.25">
      <c r="A363" s="90">
        <f t="shared" si="4"/>
        <v>43</v>
      </c>
      <c r="B363" s="35">
        <v>2014</v>
      </c>
      <c r="C363" s="35" t="s">
        <v>190</v>
      </c>
      <c r="D363" s="79">
        <v>500</v>
      </c>
      <c r="E363" s="88" t="s">
        <v>46</v>
      </c>
      <c r="F363" s="89" t="s">
        <v>51</v>
      </c>
      <c r="H363" s="92"/>
      <c r="I363" s="93"/>
    </row>
    <row r="364" spans="1:9" ht="15" customHeight="1" x14ac:dyDescent="0.25">
      <c r="A364" s="90">
        <f t="shared" si="4"/>
        <v>44</v>
      </c>
      <c r="B364" s="35">
        <v>2014</v>
      </c>
      <c r="C364" s="35" t="s">
        <v>191</v>
      </c>
      <c r="D364" s="79">
        <v>1750</v>
      </c>
      <c r="E364" s="88" t="s">
        <v>46</v>
      </c>
      <c r="F364" s="89" t="s">
        <v>51</v>
      </c>
      <c r="H364" s="92"/>
      <c r="I364" s="93"/>
    </row>
    <row r="365" spans="1:9" ht="15" customHeight="1" x14ac:dyDescent="0.25">
      <c r="A365" s="90">
        <f t="shared" si="4"/>
        <v>45</v>
      </c>
      <c r="B365" s="35">
        <v>2014</v>
      </c>
      <c r="C365" s="35" t="s">
        <v>192</v>
      </c>
      <c r="D365" s="79">
        <v>1659</v>
      </c>
      <c r="E365" s="88" t="s">
        <v>46</v>
      </c>
      <c r="F365" s="89" t="s">
        <v>51</v>
      </c>
      <c r="H365" s="92"/>
      <c r="I365" s="93"/>
    </row>
    <row r="366" spans="1:9" ht="15" customHeight="1" x14ac:dyDescent="0.25">
      <c r="A366" s="90">
        <f t="shared" si="4"/>
        <v>46</v>
      </c>
      <c r="B366" s="35">
        <v>2014</v>
      </c>
      <c r="C366" s="35" t="s">
        <v>181</v>
      </c>
      <c r="D366" s="79">
        <v>1500</v>
      </c>
      <c r="E366" s="88" t="s">
        <v>46</v>
      </c>
      <c r="F366" s="89" t="s">
        <v>51</v>
      </c>
      <c r="H366" s="92"/>
      <c r="I366" s="93"/>
    </row>
    <row r="367" spans="1:9" ht="15" customHeight="1" x14ac:dyDescent="0.25">
      <c r="A367" s="90">
        <f t="shared" si="4"/>
        <v>47</v>
      </c>
      <c r="B367" s="35">
        <v>2014</v>
      </c>
      <c r="C367" s="35" t="s">
        <v>193</v>
      </c>
      <c r="D367" s="79">
        <v>7025</v>
      </c>
      <c r="E367" s="88" t="s">
        <v>46</v>
      </c>
      <c r="F367" s="89" t="s">
        <v>51</v>
      </c>
      <c r="H367" s="92"/>
      <c r="I367" s="93"/>
    </row>
    <row r="368" spans="1:9" ht="15" customHeight="1" x14ac:dyDescent="0.25">
      <c r="A368" s="90">
        <f t="shared" si="4"/>
        <v>48</v>
      </c>
      <c r="B368" s="35">
        <v>2014</v>
      </c>
      <c r="C368" s="35" t="s">
        <v>194</v>
      </c>
      <c r="D368" s="79">
        <v>1425</v>
      </c>
      <c r="E368" s="88" t="s">
        <v>46</v>
      </c>
      <c r="F368" s="89" t="s">
        <v>51</v>
      </c>
      <c r="H368" s="92"/>
      <c r="I368" s="93"/>
    </row>
    <row r="369" spans="1:252" ht="15" customHeight="1" x14ac:dyDescent="0.25">
      <c r="A369" s="90">
        <f t="shared" si="4"/>
        <v>49</v>
      </c>
      <c r="B369" s="35">
        <v>2015</v>
      </c>
      <c r="C369" s="35" t="s">
        <v>195</v>
      </c>
      <c r="D369" s="79">
        <v>16806.72</v>
      </c>
      <c r="E369" s="88" t="s">
        <v>46</v>
      </c>
      <c r="F369" s="89" t="s">
        <v>51</v>
      </c>
      <c r="H369" s="92"/>
      <c r="I369" s="93"/>
    </row>
    <row r="370" spans="1:252" ht="15" customHeight="1" x14ac:dyDescent="0.25">
      <c r="A370" s="90">
        <f t="shared" si="4"/>
        <v>50</v>
      </c>
      <c r="B370" s="35">
        <v>2015</v>
      </c>
      <c r="C370" s="35" t="s">
        <v>196</v>
      </c>
      <c r="D370" s="79">
        <v>1378.83</v>
      </c>
      <c r="E370" s="88" t="s">
        <v>46</v>
      </c>
      <c r="F370" s="89" t="s">
        <v>51</v>
      </c>
      <c r="H370" s="92"/>
      <c r="I370" s="93"/>
    </row>
    <row r="371" spans="1:252" ht="15" customHeight="1" x14ac:dyDescent="0.25">
      <c r="A371" s="90">
        <f t="shared" si="4"/>
        <v>51</v>
      </c>
      <c r="B371" s="35">
        <v>2015</v>
      </c>
      <c r="C371" s="35" t="s">
        <v>197</v>
      </c>
      <c r="D371" s="79">
        <v>784.99</v>
      </c>
      <c r="E371" s="88" t="s">
        <v>46</v>
      </c>
      <c r="F371" s="89" t="s">
        <v>51</v>
      </c>
      <c r="H371" s="92"/>
      <c r="I371" s="93"/>
    </row>
    <row r="372" spans="1:252" ht="15" customHeight="1" x14ac:dyDescent="0.25">
      <c r="A372" s="90">
        <f t="shared" si="4"/>
        <v>52</v>
      </c>
      <c r="B372" s="35">
        <v>2015</v>
      </c>
      <c r="C372" s="35" t="s">
        <v>198</v>
      </c>
      <c r="D372" s="79">
        <v>5945.02</v>
      </c>
      <c r="E372" s="88" t="s">
        <v>46</v>
      </c>
      <c r="F372" s="89" t="s">
        <v>51</v>
      </c>
      <c r="H372" s="92"/>
      <c r="I372" s="93"/>
    </row>
    <row r="373" spans="1:252" ht="15" customHeight="1" x14ac:dyDescent="0.25">
      <c r="A373" s="90">
        <f t="shared" si="4"/>
        <v>53</v>
      </c>
      <c r="B373" s="35">
        <v>2015</v>
      </c>
      <c r="C373" s="35" t="s">
        <v>199</v>
      </c>
      <c r="D373" s="79">
        <v>7899.98</v>
      </c>
      <c r="E373" s="88" t="s">
        <v>46</v>
      </c>
      <c r="F373" s="89" t="s">
        <v>51</v>
      </c>
      <c r="H373" s="92"/>
      <c r="I373" s="93"/>
    </row>
    <row r="374" spans="1:252" ht="15" customHeight="1" x14ac:dyDescent="0.25">
      <c r="A374" s="80" t="s">
        <v>30</v>
      </c>
      <c r="B374" s="48"/>
      <c r="C374" s="164"/>
      <c r="D374" s="86"/>
      <c r="E374" s="48"/>
      <c r="F374" s="48"/>
      <c r="G374" s="50"/>
      <c r="H374" s="70"/>
      <c r="I374" s="7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1"/>
      <c r="DR374" s="51"/>
      <c r="DS374" s="51"/>
      <c r="DT374" s="51"/>
      <c r="DU374" s="51"/>
      <c r="DV374" s="51"/>
      <c r="DW374" s="51"/>
      <c r="DX374" s="51"/>
      <c r="DY374" s="51"/>
      <c r="DZ374" s="51"/>
      <c r="EA374" s="51"/>
      <c r="EB374" s="51"/>
      <c r="EC374" s="51"/>
      <c r="ED374" s="51"/>
      <c r="EE374" s="51"/>
      <c r="EF374" s="51"/>
      <c r="EG374" s="51"/>
      <c r="EH374" s="51"/>
      <c r="EI374" s="51"/>
      <c r="EJ374" s="51"/>
      <c r="EK374" s="51"/>
      <c r="EL374" s="51"/>
      <c r="EM374" s="51"/>
      <c r="EN374" s="51"/>
      <c r="EO374" s="51"/>
      <c r="EP374" s="51"/>
      <c r="EQ374" s="51"/>
      <c r="ER374" s="51"/>
      <c r="ES374" s="51"/>
      <c r="ET374" s="51"/>
      <c r="EU374" s="51"/>
      <c r="EV374" s="51"/>
      <c r="EW374" s="51"/>
      <c r="EX374" s="51"/>
      <c r="EY374" s="51"/>
      <c r="EZ374" s="51"/>
      <c r="FA374" s="51"/>
      <c r="FB374" s="51"/>
      <c r="FC374" s="51"/>
      <c r="FD374" s="51"/>
      <c r="FE374" s="51"/>
      <c r="FF374" s="51"/>
      <c r="FG374" s="51"/>
      <c r="FH374" s="51"/>
      <c r="FI374" s="51"/>
      <c r="FJ374" s="51"/>
      <c r="FK374" s="51"/>
      <c r="FL374" s="51"/>
      <c r="FM374" s="51"/>
      <c r="FN374" s="51"/>
      <c r="FO374" s="51"/>
      <c r="FP374" s="51"/>
      <c r="FQ374" s="51"/>
      <c r="FR374" s="51"/>
      <c r="FS374" s="51"/>
      <c r="FT374" s="51"/>
      <c r="FU374" s="51"/>
      <c r="FV374" s="51"/>
      <c r="FW374" s="51"/>
      <c r="FX374" s="51"/>
      <c r="FY374" s="51"/>
      <c r="FZ374" s="51"/>
      <c r="GA374" s="51"/>
      <c r="GB374" s="51"/>
      <c r="GC374" s="51"/>
      <c r="GD374" s="51"/>
      <c r="GE374" s="51"/>
      <c r="GF374" s="51"/>
      <c r="GG374" s="51"/>
      <c r="GH374" s="51"/>
      <c r="GI374" s="51"/>
      <c r="GJ374" s="51"/>
      <c r="GK374" s="51"/>
      <c r="GL374" s="51"/>
      <c r="GM374" s="51"/>
      <c r="GN374" s="51"/>
      <c r="GO374" s="51"/>
      <c r="GP374" s="51"/>
      <c r="GQ374" s="51"/>
      <c r="GR374" s="51"/>
      <c r="GS374" s="51"/>
      <c r="GT374" s="51"/>
      <c r="GU374" s="51"/>
      <c r="GV374" s="51"/>
      <c r="GW374" s="51"/>
      <c r="GX374" s="51"/>
      <c r="GY374" s="51"/>
      <c r="GZ374" s="51"/>
      <c r="HA374" s="51"/>
      <c r="HB374" s="51"/>
      <c r="HC374" s="51"/>
      <c r="HD374" s="51"/>
      <c r="HE374" s="51"/>
      <c r="HF374" s="51"/>
      <c r="HG374" s="51"/>
      <c r="HH374" s="51"/>
      <c r="HI374" s="51"/>
      <c r="HJ374" s="51"/>
      <c r="HK374" s="51"/>
      <c r="HL374" s="51"/>
      <c r="HM374" s="51"/>
      <c r="HN374" s="51"/>
      <c r="HO374" s="51"/>
      <c r="HP374" s="51"/>
      <c r="HQ374" s="51"/>
      <c r="HR374" s="51"/>
      <c r="HS374" s="51"/>
      <c r="HT374" s="51"/>
      <c r="HU374" s="51"/>
      <c r="HV374" s="51"/>
      <c r="HW374" s="51"/>
      <c r="HX374" s="51"/>
      <c r="HY374" s="51"/>
      <c r="HZ374" s="51"/>
      <c r="IA374" s="51"/>
      <c r="IB374" s="51"/>
      <c r="IC374" s="51"/>
      <c r="ID374" s="51"/>
      <c r="IE374" s="51"/>
      <c r="IF374" s="51"/>
      <c r="IG374" s="51"/>
      <c r="IH374" s="51"/>
      <c r="II374" s="51"/>
      <c r="IJ374" s="51"/>
      <c r="IK374" s="51"/>
      <c r="IL374" s="51"/>
      <c r="IM374" s="51"/>
      <c r="IN374" s="51"/>
      <c r="IO374" s="51"/>
      <c r="IP374" s="51"/>
      <c r="IQ374" s="51"/>
      <c r="IR374" s="51"/>
    </row>
    <row r="375" spans="1:252" s="53" customFormat="1" ht="18.75" customHeight="1" x14ac:dyDescent="0.2">
      <c r="A375" s="95">
        <v>1</v>
      </c>
      <c r="B375" s="35">
        <v>2007</v>
      </c>
      <c r="C375" s="35" t="s">
        <v>233</v>
      </c>
      <c r="D375" s="157">
        <v>1500</v>
      </c>
      <c r="E375" s="88" t="s">
        <v>46</v>
      </c>
      <c r="F375" s="89" t="s">
        <v>47</v>
      </c>
      <c r="H375" s="156" t="s">
        <v>47</v>
      </c>
      <c r="I375" s="71">
        <f>SUM(D375:D395)</f>
        <v>57580.44</v>
      </c>
    </row>
    <row r="376" spans="1:252" s="53" customFormat="1" ht="20.100000000000001" customHeight="1" x14ac:dyDescent="0.2">
      <c r="A376" s="95">
        <f>A375+1</f>
        <v>2</v>
      </c>
      <c r="B376" s="35">
        <v>2008</v>
      </c>
      <c r="C376" s="35" t="s">
        <v>243</v>
      </c>
      <c r="D376" s="157">
        <v>6677</v>
      </c>
      <c r="E376" s="88" t="s">
        <v>46</v>
      </c>
      <c r="F376" s="89" t="s">
        <v>47</v>
      </c>
      <c r="H376" s="156" t="s">
        <v>51</v>
      </c>
      <c r="I376" s="71">
        <f>SUM(D396:D402)</f>
        <v>19680</v>
      </c>
    </row>
    <row r="377" spans="1:252" s="53" customFormat="1" ht="20.100000000000001" customHeight="1" x14ac:dyDescent="0.2">
      <c r="A377" s="95">
        <f t="shared" ref="A377:A402" si="5">A376+1</f>
        <v>3</v>
      </c>
      <c r="B377" s="35">
        <v>2010</v>
      </c>
      <c r="C377" s="35" t="s">
        <v>252</v>
      </c>
      <c r="D377" s="157">
        <v>1250</v>
      </c>
      <c r="E377" s="88" t="s">
        <v>46</v>
      </c>
      <c r="F377" s="89" t="s">
        <v>47</v>
      </c>
    </row>
    <row r="378" spans="1:252" s="53" customFormat="1" ht="20.100000000000001" customHeight="1" x14ac:dyDescent="0.2">
      <c r="A378" s="95">
        <f t="shared" si="5"/>
        <v>4</v>
      </c>
      <c r="B378" s="35">
        <v>2011</v>
      </c>
      <c r="C378" s="35" t="s">
        <v>235</v>
      </c>
      <c r="D378" s="79">
        <v>1649</v>
      </c>
      <c r="E378" s="88" t="s">
        <v>46</v>
      </c>
      <c r="F378" s="89" t="s">
        <v>47</v>
      </c>
    </row>
    <row r="379" spans="1:252" s="53" customFormat="1" ht="20.100000000000001" customHeight="1" x14ac:dyDescent="0.2">
      <c r="A379" s="95">
        <f t="shared" si="5"/>
        <v>5</v>
      </c>
      <c r="B379" s="35">
        <v>2011</v>
      </c>
      <c r="C379" s="35" t="s">
        <v>527</v>
      </c>
      <c r="D379" s="79">
        <v>278</v>
      </c>
      <c r="E379" s="88" t="s">
        <v>46</v>
      </c>
      <c r="F379" s="89" t="s">
        <v>47</v>
      </c>
    </row>
    <row r="380" spans="1:252" s="53" customFormat="1" ht="20.100000000000001" customHeight="1" x14ac:dyDescent="0.2">
      <c r="A380" s="95">
        <f t="shared" si="5"/>
        <v>6</v>
      </c>
      <c r="B380" s="35">
        <v>2012</v>
      </c>
      <c r="C380" s="35" t="s">
        <v>236</v>
      </c>
      <c r="D380" s="79">
        <v>2050</v>
      </c>
      <c r="E380" s="88" t="s">
        <v>46</v>
      </c>
      <c r="F380" s="89" t="s">
        <v>47</v>
      </c>
    </row>
    <row r="381" spans="1:252" s="53" customFormat="1" ht="20.100000000000001" customHeight="1" x14ac:dyDescent="0.2">
      <c r="A381" s="95">
        <f t="shared" si="5"/>
        <v>7</v>
      </c>
      <c r="B381" s="35">
        <v>2012</v>
      </c>
      <c r="C381" s="35" t="s">
        <v>244</v>
      </c>
      <c r="D381" s="79">
        <v>2200</v>
      </c>
      <c r="E381" s="88" t="s">
        <v>46</v>
      </c>
      <c r="F381" s="89" t="s">
        <v>47</v>
      </c>
    </row>
    <row r="382" spans="1:252" s="53" customFormat="1" ht="20.100000000000001" customHeight="1" x14ac:dyDescent="0.2">
      <c r="A382" s="95">
        <f t="shared" si="5"/>
        <v>8</v>
      </c>
      <c r="B382" s="35">
        <v>2012</v>
      </c>
      <c r="C382" s="35" t="s">
        <v>237</v>
      </c>
      <c r="D382" s="79">
        <v>3250</v>
      </c>
      <c r="E382" s="88" t="s">
        <v>46</v>
      </c>
      <c r="F382" s="89" t="s">
        <v>47</v>
      </c>
    </row>
    <row r="383" spans="1:252" s="53" customFormat="1" ht="20.100000000000001" customHeight="1" x14ac:dyDescent="0.2">
      <c r="A383" s="95">
        <f t="shared" si="5"/>
        <v>9</v>
      </c>
      <c r="B383" s="35">
        <v>2012</v>
      </c>
      <c r="C383" s="35" t="s">
        <v>238</v>
      </c>
      <c r="D383" s="79">
        <v>3460</v>
      </c>
      <c r="E383" s="88" t="s">
        <v>46</v>
      </c>
      <c r="F383" s="89" t="s">
        <v>47</v>
      </c>
    </row>
    <row r="384" spans="1:252" s="53" customFormat="1" ht="20.100000000000001" customHeight="1" x14ac:dyDescent="0.2">
      <c r="A384" s="95">
        <f t="shared" si="5"/>
        <v>10</v>
      </c>
      <c r="B384" s="35">
        <v>2012</v>
      </c>
      <c r="C384" s="35" t="s">
        <v>254</v>
      </c>
      <c r="D384" s="79">
        <v>760</v>
      </c>
      <c r="E384" s="88" t="s">
        <v>46</v>
      </c>
      <c r="F384" s="89" t="s">
        <v>47</v>
      </c>
    </row>
    <row r="385" spans="1:6" s="53" customFormat="1" ht="20.100000000000001" customHeight="1" x14ac:dyDescent="0.2">
      <c r="A385" s="95">
        <f t="shared" si="5"/>
        <v>11</v>
      </c>
      <c r="B385" s="35">
        <v>2012</v>
      </c>
      <c r="C385" s="35" t="s">
        <v>255</v>
      </c>
      <c r="D385" s="79">
        <v>900</v>
      </c>
      <c r="E385" s="88" t="s">
        <v>46</v>
      </c>
      <c r="F385" s="89" t="s">
        <v>47</v>
      </c>
    </row>
    <row r="386" spans="1:6" s="53" customFormat="1" ht="20.100000000000001" customHeight="1" x14ac:dyDescent="0.2">
      <c r="A386" s="95">
        <f t="shared" si="5"/>
        <v>12</v>
      </c>
      <c r="B386" s="35">
        <v>2013</v>
      </c>
      <c r="C386" s="35" t="s">
        <v>259</v>
      </c>
      <c r="D386" s="79">
        <v>2536.6</v>
      </c>
      <c r="E386" s="88" t="s">
        <v>46</v>
      </c>
      <c r="F386" s="89" t="s">
        <v>47</v>
      </c>
    </row>
    <row r="387" spans="1:6" s="53" customFormat="1" ht="20.100000000000001" customHeight="1" x14ac:dyDescent="0.2">
      <c r="A387" s="95">
        <f t="shared" si="5"/>
        <v>13</v>
      </c>
      <c r="B387" s="35">
        <v>2013</v>
      </c>
      <c r="C387" s="35" t="s">
        <v>258</v>
      </c>
      <c r="D387" s="79">
        <v>1713.84</v>
      </c>
      <c r="E387" s="88" t="s">
        <v>46</v>
      </c>
      <c r="F387" s="89" t="s">
        <v>47</v>
      </c>
    </row>
    <row r="388" spans="1:6" s="53" customFormat="1" ht="20.100000000000001" customHeight="1" x14ac:dyDescent="0.2">
      <c r="A388" s="95">
        <f t="shared" si="5"/>
        <v>14</v>
      </c>
      <c r="B388" s="35">
        <v>2013</v>
      </c>
      <c r="C388" s="35" t="s">
        <v>242</v>
      </c>
      <c r="D388" s="79">
        <v>4919</v>
      </c>
      <c r="E388" s="88" t="s">
        <v>46</v>
      </c>
      <c r="F388" s="89" t="s">
        <v>47</v>
      </c>
    </row>
    <row r="389" spans="1:6" s="53" customFormat="1" ht="20.100000000000001" customHeight="1" x14ac:dyDescent="0.2">
      <c r="A389" s="95">
        <f t="shared" si="5"/>
        <v>15</v>
      </c>
      <c r="B389" s="35">
        <v>2013</v>
      </c>
      <c r="C389" s="35" t="s">
        <v>245</v>
      </c>
      <c r="D389" s="79">
        <v>1852</v>
      </c>
      <c r="E389" s="88" t="s">
        <v>46</v>
      </c>
      <c r="F389" s="89" t="s">
        <v>47</v>
      </c>
    </row>
    <row r="390" spans="1:6" s="53" customFormat="1" ht="20.100000000000001" customHeight="1" x14ac:dyDescent="0.2">
      <c r="A390" s="95">
        <f t="shared" si="5"/>
        <v>16</v>
      </c>
      <c r="B390" s="35">
        <v>2013</v>
      </c>
      <c r="C390" s="35" t="s">
        <v>246</v>
      </c>
      <c r="D390" s="79">
        <v>1600</v>
      </c>
      <c r="E390" s="88" t="s">
        <v>46</v>
      </c>
      <c r="F390" s="89" t="s">
        <v>47</v>
      </c>
    </row>
    <row r="391" spans="1:6" s="53" customFormat="1" ht="20.100000000000001" customHeight="1" x14ac:dyDescent="0.2">
      <c r="A391" s="95">
        <f t="shared" si="5"/>
        <v>17</v>
      </c>
      <c r="B391" s="35">
        <v>2013</v>
      </c>
      <c r="C391" s="35" t="s">
        <v>247</v>
      </c>
      <c r="D391" s="79">
        <v>1600</v>
      </c>
      <c r="E391" s="88" t="s">
        <v>46</v>
      </c>
      <c r="F391" s="89" t="s">
        <v>47</v>
      </c>
    </row>
    <row r="392" spans="1:6" s="53" customFormat="1" ht="20.100000000000001" customHeight="1" x14ac:dyDescent="0.2">
      <c r="A392" s="95">
        <f t="shared" si="5"/>
        <v>18</v>
      </c>
      <c r="B392" s="35">
        <v>2013</v>
      </c>
      <c r="C392" s="35" t="s">
        <v>248</v>
      </c>
      <c r="D392" s="79">
        <v>650</v>
      </c>
      <c r="E392" s="88" t="s">
        <v>46</v>
      </c>
      <c r="F392" s="89" t="s">
        <v>47</v>
      </c>
    </row>
    <row r="393" spans="1:6" s="53" customFormat="1" ht="20.100000000000001" customHeight="1" x14ac:dyDescent="0.2">
      <c r="A393" s="95">
        <f t="shared" si="5"/>
        <v>19</v>
      </c>
      <c r="B393" s="35">
        <v>2013</v>
      </c>
      <c r="C393" s="35" t="s">
        <v>249</v>
      </c>
      <c r="D393" s="79">
        <v>2000</v>
      </c>
      <c r="E393" s="88" t="s">
        <v>46</v>
      </c>
      <c r="F393" s="89" t="s">
        <v>47</v>
      </c>
    </row>
    <row r="394" spans="1:6" s="53" customFormat="1" ht="20.100000000000001" customHeight="1" x14ac:dyDescent="0.2">
      <c r="A394" s="95">
        <f t="shared" si="5"/>
        <v>20</v>
      </c>
      <c r="B394" s="35">
        <v>2014</v>
      </c>
      <c r="C394" s="35" t="s">
        <v>256</v>
      </c>
      <c r="D394" s="79">
        <v>11200</v>
      </c>
      <c r="E394" s="88" t="s">
        <v>46</v>
      </c>
      <c r="F394" s="89" t="s">
        <v>47</v>
      </c>
    </row>
    <row r="395" spans="1:6" s="53" customFormat="1" ht="20.100000000000001" customHeight="1" x14ac:dyDescent="0.2">
      <c r="A395" s="95">
        <f t="shared" si="5"/>
        <v>21</v>
      </c>
      <c r="B395" s="35">
        <v>2015</v>
      </c>
      <c r="C395" s="35" t="s">
        <v>250</v>
      </c>
      <c r="D395" s="79">
        <v>5535</v>
      </c>
      <c r="E395" s="88" t="s">
        <v>46</v>
      </c>
      <c r="F395" s="89" t="s">
        <v>47</v>
      </c>
    </row>
    <row r="396" spans="1:6" s="53" customFormat="1" ht="20.100000000000001" customHeight="1" x14ac:dyDescent="0.2">
      <c r="A396" s="95">
        <f t="shared" si="5"/>
        <v>22</v>
      </c>
      <c r="B396" s="35">
        <v>2008</v>
      </c>
      <c r="C396" s="35" t="s">
        <v>234</v>
      </c>
      <c r="D396" s="157">
        <v>2095</v>
      </c>
      <c r="E396" s="88" t="s">
        <v>46</v>
      </c>
      <c r="F396" s="89" t="s">
        <v>51</v>
      </c>
    </row>
    <row r="397" spans="1:6" s="53" customFormat="1" ht="20.100000000000001" customHeight="1" x14ac:dyDescent="0.2">
      <c r="A397" s="95">
        <f t="shared" si="5"/>
        <v>23</v>
      </c>
      <c r="B397" s="35">
        <v>2012</v>
      </c>
      <c r="C397" s="35" t="s">
        <v>239</v>
      </c>
      <c r="D397" s="79">
        <v>1800</v>
      </c>
      <c r="E397" s="88" t="s">
        <v>46</v>
      </c>
      <c r="F397" s="89" t="s">
        <v>51</v>
      </c>
    </row>
    <row r="398" spans="1:6" s="53" customFormat="1" ht="20.100000000000001" customHeight="1" x14ac:dyDescent="0.2">
      <c r="A398" s="95">
        <f t="shared" si="5"/>
        <v>24</v>
      </c>
      <c r="B398" s="35">
        <v>2013</v>
      </c>
      <c r="C398" s="35" t="s">
        <v>240</v>
      </c>
      <c r="D398" s="79">
        <v>1187</v>
      </c>
      <c r="E398" s="88" t="s">
        <v>46</v>
      </c>
      <c r="F398" s="89" t="s">
        <v>51</v>
      </c>
    </row>
    <row r="399" spans="1:6" s="53" customFormat="1" ht="20.100000000000001" customHeight="1" x14ac:dyDescent="0.2">
      <c r="A399" s="95">
        <f t="shared" si="5"/>
        <v>25</v>
      </c>
      <c r="B399" s="35">
        <v>2013</v>
      </c>
      <c r="C399" s="35" t="s">
        <v>257</v>
      </c>
      <c r="D399" s="79">
        <v>3400</v>
      </c>
      <c r="E399" s="88" t="s">
        <v>241</v>
      </c>
      <c r="F399" s="89" t="s">
        <v>51</v>
      </c>
    </row>
    <row r="400" spans="1:6" s="53" customFormat="1" ht="20.100000000000001" customHeight="1" x14ac:dyDescent="0.2">
      <c r="A400" s="95">
        <f t="shared" si="5"/>
        <v>26</v>
      </c>
      <c r="B400" s="35">
        <v>2013</v>
      </c>
      <c r="C400" s="35" t="s">
        <v>253</v>
      </c>
      <c r="D400" s="79">
        <v>7650</v>
      </c>
      <c r="E400" s="88" t="s">
        <v>46</v>
      </c>
      <c r="F400" s="89" t="s">
        <v>51</v>
      </c>
    </row>
    <row r="401" spans="1:252" s="53" customFormat="1" ht="20.100000000000001" customHeight="1" x14ac:dyDescent="0.2">
      <c r="A401" s="95">
        <f t="shared" si="5"/>
        <v>27</v>
      </c>
      <c r="B401" s="35">
        <v>2015</v>
      </c>
      <c r="C401" s="35" t="s">
        <v>240</v>
      </c>
      <c r="D401" s="79">
        <v>2349</v>
      </c>
      <c r="E401" s="88" t="s">
        <v>46</v>
      </c>
      <c r="F401" s="89" t="s">
        <v>51</v>
      </c>
    </row>
    <row r="402" spans="1:252" s="53" customFormat="1" ht="20.100000000000001" customHeight="1" x14ac:dyDescent="0.2">
      <c r="A402" s="95">
        <f t="shared" si="5"/>
        <v>28</v>
      </c>
      <c r="B402" s="35">
        <v>2015</v>
      </c>
      <c r="C402" s="35" t="s">
        <v>251</v>
      </c>
      <c r="D402" s="79">
        <v>1199</v>
      </c>
      <c r="E402" s="88" t="s">
        <v>46</v>
      </c>
      <c r="F402" s="89" t="s">
        <v>51</v>
      </c>
    </row>
    <row r="403" spans="1:252" s="53" customFormat="1" ht="20.100000000000001" customHeight="1" x14ac:dyDescent="0.25">
      <c r="A403" s="80" t="s">
        <v>31</v>
      </c>
      <c r="B403" s="48"/>
      <c r="C403" s="164"/>
      <c r="D403" s="86"/>
      <c r="E403" s="48"/>
      <c r="F403" s="48"/>
      <c r="G403" s="50"/>
      <c r="H403" s="70"/>
      <c r="I403" s="7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1"/>
      <c r="DR403" s="51"/>
      <c r="DS403" s="51"/>
      <c r="DT403" s="51"/>
      <c r="DU403" s="51"/>
      <c r="DV403" s="51"/>
      <c r="DW403" s="51"/>
      <c r="DX403" s="51"/>
      <c r="DY403" s="51"/>
      <c r="DZ403" s="51"/>
      <c r="EA403" s="51"/>
      <c r="EB403" s="51"/>
      <c r="EC403" s="51"/>
      <c r="ED403" s="51"/>
      <c r="EE403" s="51"/>
      <c r="EF403" s="51"/>
      <c r="EG403" s="51"/>
      <c r="EH403" s="51"/>
      <c r="EI403" s="51"/>
      <c r="EJ403" s="51"/>
      <c r="EK403" s="51"/>
      <c r="EL403" s="51"/>
      <c r="EM403" s="51"/>
      <c r="EN403" s="51"/>
      <c r="EO403" s="51"/>
      <c r="EP403" s="51"/>
      <c r="EQ403" s="51"/>
      <c r="ER403" s="51"/>
      <c r="ES403" s="51"/>
      <c r="ET403" s="51"/>
      <c r="EU403" s="51"/>
      <c r="EV403" s="51"/>
      <c r="EW403" s="51"/>
      <c r="EX403" s="51"/>
      <c r="EY403" s="51"/>
      <c r="EZ403" s="51"/>
      <c r="FA403" s="51"/>
      <c r="FB403" s="51"/>
      <c r="FC403" s="51"/>
      <c r="FD403" s="51"/>
      <c r="FE403" s="51"/>
      <c r="FF403" s="51"/>
      <c r="FG403" s="51"/>
      <c r="FH403" s="51"/>
      <c r="FI403" s="51"/>
      <c r="FJ403" s="51"/>
      <c r="FK403" s="51"/>
      <c r="FL403" s="51"/>
      <c r="FM403" s="51"/>
      <c r="FN403" s="51"/>
      <c r="FO403" s="51"/>
      <c r="FP403" s="51"/>
      <c r="FQ403" s="51"/>
      <c r="FR403" s="51"/>
      <c r="FS403" s="51"/>
      <c r="FT403" s="51"/>
      <c r="FU403" s="51"/>
      <c r="FV403" s="51"/>
      <c r="FW403" s="51"/>
      <c r="FX403" s="51"/>
      <c r="FY403" s="51"/>
      <c r="FZ403" s="51"/>
      <c r="GA403" s="51"/>
      <c r="GB403" s="51"/>
      <c r="GC403" s="51"/>
      <c r="GD403" s="51"/>
      <c r="GE403" s="51"/>
      <c r="GF403" s="51"/>
      <c r="GG403" s="51"/>
      <c r="GH403" s="51"/>
      <c r="GI403" s="51"/>
      <c r="GJ403" s="51"/>
      <c r="GK403" s="51"/>
      <c r="GL403" s="51"/>
      <c r="GM403" s="51"/>
      <c r="GN403" s="51"/>
      <c r="GO403" s="51"/>
      <c r="GP403" s="51"/>
      <c r="GQ403" s="51"/>
      <c r="GR403" s="51"/>
      <c r="GS403" s="51"/>
      <c r="GT403" s="51"/>
      <c r="GU403" s="51"/>
      <c r="GV403" s="51"/>
      <c r="GW403" s="51"/>
      <c r="GX403" s="51"/>
      <c r="GY403" s="51"/>
      <c r="GZ403" s="51"/>
      <c r="HA403" s="51"/>
      <c r="HB403" s="51"/>
      <c r="HC403" s="51"/>
      <c r="HD403" s="51"/>
      <c r="HE403" s="51"/>
      <c r="HF403" s="51"/>
      <c r="HG403" s="51"/>
      <c r="HH403" s="51"/>
      <c r="HI403" s="51"/>
      <c r="HJ403" s="51"/>
      <c r="HK403" s="51"/>
      <c r="HL403" s="51"/>
      <c r="HM403" s="51"/>
      <c r="HN403" s="51"/>
      <c r="HO403" s="51"/>
      <c r="HP403" s="51"/>
      <c r="HQ403" s="51"/>
      <c r="HR403" s="51"/>
      <c r="HS403" s="51"/>
      <c r="HT403" s="51"/>
      <c r="HU403" s="51"/>
      <c r="HV403" s="51"/>
      <c r="HW403" s="51"/>
      <c r="HX403" s="51"/>
      <c r="HY403" s="51"/>
      <c r="HZ403" s="51"/>
      <c r="IA403" s="51"/>
      <c r="IB403" s="51"/>
      <c r="IC403" s="51"/>
      <c r="ID403" s="51"/>
      <c r="IE403" s="51"/>
      <c r="IF403" s="51"/>
      <c r="IG403" s="51"/>
      <c r="IH403" s="51"/>
      <c r="II403" s="51"/>
      <c r="IJ403" s="51"/>
      <c r="IK403" s="51"/>
      <c r="IL403" s="51"/>
      <c r="IM403" s="51"/>
      <c r="IN403" s="51"/>
      <c r="IO403" s="51"/>
      <c r="IP403" s="51"/>
      <c r="IQ403" s="51"/>
      <c r="IR403" s="51"/>
    </row>
    <row r="404" spans="1:252" s="53" customFormat="1" ht="20.100000000000001" customHeight="1" x14ac:dyDescent="0.25">
      <c r="A404" s="90">
        <v>1</v>
      </c>
      <c r="B404" s="35">
        <v>2011</v>
      </c>
      <c r="C404" s="121" t="s">
        <v>352</v>
      </c>
      <c r="D404" s="122">
        <v>699</v>
      </c>
      <c r="E404" s="88" t="s">
        <v>46</v>
      </c>
      <c r="F404" s="35" t="s">
        <v>47</v>
      </c>
      <c r="G404" s="16"/>
      <c r="H404" s="156" t="s">
        <v>47</v>
      </c>
      <c r="I404" s="71">
        <f>SUM(D404:D412)</f>
        <v>20266.670000000002</v>
      </c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DC404" s="16"/>
      <c r="DD404" s="16"/>
      <c r="DE404" s="16"/>
      <c r="DF404" s="16"/>
      <c r="DG404" s="16"/>
      <c r="DH404" s="16"/>
      <c r="DI404" s="16"/>
      <c r="DJ404" s="16"/>
      <c r="DK404" s="16"/>
      <c r="DL404" s="16"/>
      <c r="DM404" s="16"/>
      <c r="DN404" s="16"/>
      <c r="DO404" s="16"/>
      <c r="DP404" s="16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  <c r="IP404"/>
      <c r="IQ404"/>
      <c r="IR404"/>
    </row>
    <row r="405" spans="1:252" s="53" customFormat="1" ht="20.100000000000001" customHeight="1" x14ac:dyDescent="0.25">
      <c r="A405" s="90">
        <f>A404+1</f>
        <v>2</v>
      </c>
      <c r="B405" s="35">
        <v>2012</v>
      </c>
      <c r="C405" s="35" t="s">
        <v>353</v>
      </c>
      <c r="D405" s="122">
        <v>2299.0100000000002</v>
      </c>
      <c r="E405" s="88" t="s">
        <v>46</v>
      </c>
      <c r="F405" s="89" t="s">
        <v>47</v>
      </c>
      <c r="G405" s="16"/>
      <c r="H405" s="156" t="s">
        <v>51</v>
      </c>
      <c r="I405" s="71">
        <f>SUM(D413:D440)</f>
        <v>49347.99</v>
      </c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DC405" s="16"/>
      <c r="DD405" s="16"/>
      <c r="DE405" s="16"/>
      <c r="DF405" s="16"/>
      <c r="DG405" s="16"/>
      <c r="DH405" s="16"/>
      <c r="DI405" s="16"/>
      <c r="DJ405" s="16"/>
      <c r="DK405" s="16"/>
      <c r="DL405" s="16"/>
      <c r="DM405" s="16"/>
      <c r="DN405" s="16"/>
      <c r="DO405" s="16"/>
      <c r="DP405" s="16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  <c r="II405"/>
      <c r="IJ405"/>
      <c r="IK405"/>
      <c r="IL405"/>
      <c r="IM405"/>
      <c r="IN405"/>
      <c r="IO405"/>
      <c r="IP405"/>
      <c r="IQ405"/>
      <c r="IR405"/>
    </row>
    <row r="406" spans="1:252" s="53" customFormat="1" ht="20.100000000000001" customHeight="1" x14ac:dyDescent="0.25">
      <c r="A406" s="90">
        <f t="shared" ref="A406:A440" si="6">A405+1</f>
        <v>3</v>
      </c>
      <c r="B406" s="35">
        <v>2012</v>
      </c>
      <c r="C406" s="35" t="s">
        <v>353</v>
      </c>
      <c r="D406" s="122">
        <v>2299.0100000000002</v>
      </c>
      <c r="E406" s="88" t="s">
        <v>46</v>
      </c>
      <c r="F406" s="89" t="s">
        <v>47</v>
      </c>
      <c r="G406" s="16"/>
      <c r="H406" s="74"/>
      <c r="I406" s="74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DC406" s="16"/>
      <c r="DD406" s="16"/>
      <c r="DE406" s="16"/>
      <c r="DF406" s="16"/>
      <c r="DG406" s="16"/>
      <c r="DH406" s="16"/>
      <c r="DI406" s="16"/>
      <c r="DJ406" s="16"/>
      <c r="DK406" s="16"/>
      <c r="DL406" s="16"/>
      <c r="DM406" s="16"/>
      <c r="DN406" s="16"/>
      <c r="DO406" s="16"/>
      <c r="DP406" s="1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  <c r="IJ406"/>
      <c r="IK406"/>
      <c r="IL406"/>
      <c r="IM406"/>
      <c r="IN406"/>
      <c r="IO406"/>
      <c r="IP406"/>
      <c r="IQ406"/>
      <c r="IR406"/>
    </row>
    <row r="407" spans="1:252" s="53" customFormat="1" ht="20.100000000000001" customHeight="1" x14ac:dyDescent="0.25">
      <c r="A407" s="90">
        <f t="shared" si="6"/>
        <v>4</v>
      </c>
      <c r="B407" s="35">
        <v>2012</v>
      </c>
      <c r="C407" s="35" t="s">
        <v>353</v>
      </c>
      <c r="D407" s="122">
        <v>2299.0100000000002</v>
      </c>
      <c r="E407" s="88" t="s">
        <v>46</v>
      </c>
      <c r="F407" s="89" t="s">
        <v>47</v>
      </c>
      <c r="G407" s="16"/>
      <c r="H407" s="74"/>
      <c r="I407" s="74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DC407" s="16"/>
      <c r="DD407" s="16"/>
      <c r="DE407" s="16"/>
      <c r="DF407" s="16"/>
      <c r="DG407" s="16"/>
      <c r="DH407" s="16"/>
      <c r="DI407" s="16"/>
      <c r="DJ407" s="16"/>
      <c r="DK407" s="16"/>
      <c r="DL407" s="16"/>
      <c r="DM407" s="16"/>
      <c r="DN407" s="16"/>
      <c r="DO407" s="16"/>
      <c r="DP407" s="16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  <c r="II407"/>
      <c r="IJ407"/>
      <c r="IK407"/>
      <c r="IL407"/>
      <c r="IM407"/>
      <c r="IN407"/>
      <c r="IO407"/>
      <c r="IP407"/>
      <c r="IQ407"/>
      <c r="IR407"/>
    </row>
    <row r="408" spans="1:252" s="53" customFormat="1" ht="20.100000000000001" customHeight="1" x14ac:dyDescent="0.25">
      <c r="A408" s="90">
        <f t="shared" si="6"/>
        <v>5</v>
      </c>
      <c r="B408" s="35">
        <v>2012</v>
      </c>
      <c r="C408" s="35" t="s">
        <v>353</v>
      </c>
      <c r="D408" s="122">
        <v>2299.0100000000002</v>
      </c>
      <c r="E408" s="88" t="s">
        <v>46</v>
      </c>
      <c r="F408" s="89" t="s">
        <v>47</v>
      </c>
      <c r="G408" s="16"/>
      <c r="H408" s="74"/>
      <c r="I408" s="74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DC408" s="16"/>
      <c r="DD408" s="16"/>
      <c r="DE408" s="16"/>
      <c r="DF408" s="16"/>
      <c r="DG408" s="16"/>
      <c r="DH408" s="16"/>
      <c r="DI408" s="16"/>
      <c r="DJ408" s="16"/>
      <c r="DK408" s="16"/>
      <c r="DL408" s="16"/>
      <c r="DM408" s="16"/>
      <c r="DN408" s="16"/>
      <c r="DO408" s="16"/>
      <c r="DP408" s="16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  <c r="II408"/>
      <c r="IJ408"/>
      <c r="IK408"/>
      <c r="IL408"/>
      <c r="IM408"/>
      <c r="IN408"/>
      <c r="IO408"/>
      <c r="IP408"/>
      <c r="IQ408"/>
      <c r="IR408"/>
    </row>
    <row r="409" spans="1:252" s="53" customFormat="1" ht="20.100000000000001" customHeight="1" x14ac:dyDescent="0.25">
      <c r="A409" s="90">
        <f t="shared" si="6"/>
        <v>6</v>
      </c>
      <c r="B409" s="35">
        <v>2012</v>
      </c>
      <c r="C409" s="35" t="s">
        <v>353</v>
      </c>
      <c r="D409" s="122">
        <v>2299.0100000000002</v>
      </c>
      <c r="E409" s="88" t="s">
        <v>46</v>
      </c>
      <c r="F409" s="89" t="s">
        <v>47</v>
      </c>
      <c r="G409" s="16"/>
      <c r="H409" s="74"/>
      <c r="I409" s="74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DC409" s="16"/>
      <c r="DD409" s="16"/>
      <c r="DE409" s="16"/>
      <c r="DF409" s="16"/>
      <c r="DG409" s="16"/>
      <c r="DH409" s="16"/>
      <c r="DI409" s="16"/>
      <c r="DJ409" s="16"/>
      <c r="DK409" s="16"/>
      <c r="DL409" s="16"/>
      <c r="DM409" s="16"/>
      <c r="DN409" s="16"/>
      <c r="DO409" s="16"/>
      <c r="DP409" s="16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  <c r="IP409"/>
      <c r="IQ409"/>
      <c r="IR409"/>
    </row>
    <row r="410" spans="1:252" s="53" customFormat="1" ht="20.100000000000001" customHeight="1" x14ac:dyDescent="0.25">
      <c r="A410" s="90">
        <f t="shared" si="6"/>
        <v>7</v>
      </c>
      <c r="B410" s="35">
        <v>2013</v>
      </c>
      <c r="C410" s="35" t="s">
        <v>354</v>
      </c>
      <c r="D410" s="122">
        <v>3790</v>
      </c>
      <c r="E410" s="88" t="s">
        <v>46</v>
      </c>
      <c r="F410" s="89" t="s">
        <v>47</v>
      </c>
      <c r="G410" s="16"/>
      <c r="H410" s="74"/>
      <c r="I410" s="74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DC410" s="16"/>
      <c r="DD410" s="16"/>
      <c r="DE410" s="16"/>
      <c r="DF410" s="16"/>
      <c r="DG410" s="16"/>
      <c r="DH410" s="16"/>
      <c r="DI410" s="16"/>
      <c r="DJ410" s="16"/>
      <c r="DK410" s="16"/>
      <c r="DL410" s="16"/>
      <c r="DM410" s="16"/>
      <c r="DN410" s="16"/>
      <c r="DO410" s="16"/>
      <c r="DP410" s="16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  <c r="IP410"/>
      <c r="IQ410"/>
      <c r="IR410"/>
    </row>
    <row r="411" spans="1:252" s="53" customFormat="1" ht="20.100000000000001" customHeight="1" x14ac:dyDescent="0.25">
      <c r="A411" s="90">
        <f t="shared" si="6"/>
        <v>8</v>
      </c>
      <c r="B411" s="35">
        <v>2013</v>
      </c>
      <c r="C411" s="35" t="s">
        <v>354</v>
      </c>
      <c r="D411" s="122">
        <v>3790</v>
      </c>
      <c r="E411" s="88" t="s">
        <v>46</v>
      </c>
      <c r="F411" s="89" t="s">
        <v>47</v>
      </c>
      <c r="G411" s="16"/>
      <c r="H411" s="74"/>
      <c r="I411" s="74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DC411" s="16"/>
      <c r="DD411" s="16"/>
      <c r="DE411" s="16"/>
      <c r="DF411" s="16"/>
      <c r="DG411" s="16"/>
      <c r="DH411" s="16"/>
      <c r="DI411" s="16"/>
      <c r="DJ411" s="16"/>
      <c r="DK411" s="16"/>
      <c r="DL411" s="16"/>
      <c r="DM411" s="16"/>
      <c r="DN411" s="16"/>
      <c r="DO411" s="16"/>
      <c r="DP411" s="16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  <c r="IP411"/>
      <c r="IQ411"/>
      <c r="IR411"/>
    </row>
    <row r="412" spans="1:252" s="53" customFormat="1" ht="20.100000000000001" customHeight="1" x14ac:dyDescent="0.25">
      <c r="A412" s="90">
        <f t="shared" si="6"/>
        <v>9</v>
      </c>
      <c r="B412" s="35">
        <v>2014</v>
      </c>
      <c r="C412" s="35" t="s">
        <v>355</v>
      </c>
      <c r="D412" s="123">
        <v>492.62</v>
      </c>
      <c r="E412" s="88" t="s">
        <v>46</v>
      </c>
      <c r="F412" s="89" t="s">
        <v>47</v>
      </c>
      <c r="G412" s="16"/>
      <c r="H412" s="74"/>
      <c r="I412" s="74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DC412" s="16"/>
      <c r="DD412" s="16"/>
      <c r="DE412" s="16"/>
      <c r="DF412" s="16"/>
      <c r="DG412" s="16"/>
      <c r="DH412" s="16"/>
      <c r="DI412" s="16"/>
      <c r="DJ412" s="16"/>
      <c r="DK412" s="16"/>
      <c r="DL412" s="16"/>
      <c r="DM412" s="16"/>
      <c r="DN412" s="16"/>
      <c r="DO412" s="16"/>
      <c r="DP412" s="16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  <c r="IP412"/>
      <c r="IQ412"/>
      <c r="IR412"/>
    </row>
    <row r="413" spans="1:252" s="53" customFormat="1" ht="20.100000000000001" customHeight="1" x14ac:dyDescent="0.25">
      <c r="A413" s="90">
        <f t="shared" si="6"/>
        <v>10</v>
      </c>
      <c r="B413" s="35">
        <v>2011</v>
      </c>
      <c r="C413" s="35" t="s">
        <v>356</v>
      </c>
      <c r="D413" s="122">
        <v>2499</v>
      </c>
      <c r="E413" s="88" t="s">
        <v>46</v>
      </c>
      <c r="F413" s="89" t="s">
        <v>51</v>
      </c>
      <c r="G413" s="16"/>
      <c r="H413" s="74"/>
      <c r="I413" s="74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DC413" s="16"/>
      <c r="DD413" s="16"/>
      <c r="DE413" s="16"/>
      <c r="DF413" s="16"/>
      <c r="DG413" s="16"/>
      <c r="DH413" s="16"/>
      <c r="DI413" s="16"/>
      <c r="DJ413" s="16"/>
      <c r="DK413" s="16"/>
      <c r="DL413" s="16"/>
      <c r="DM413" s="16"/>
      <c r="DN413" s="16"/>
      <c r="DO413" s="16"/>
      <c r="DP413" s="16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</row>
    <row r="414" spans="1:252" s="53" customFormat="1" ht="20.100000000000001" customHeight="1" x14ac:dyDescent="0.25">
      <c r="A414" s="90">
        <f t="shared" si="6"/>
        <v>11</v>
      </c>
      <c r="B414" s="35">
        <v>2011</v>
      </c>
      <c r="C414" s="35" t="s">
        <v>357</v>
      </c>
      <c r="D414" s="122">
        <v>2300</v>
      </c>
      <c r="E414" s="88" t="s">
        <v>46</v>
      </c>
      <c r="F414" s="89" t="s">
        <v>51</v>
      </c>
      <c r="G414" s="16"/>
      <c r="H414" s="74"/>
      <c r="I414" s="74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</row>
    <row r="415" spans="1:252" s="53" customFormat="1" ht="20.100000000000001" customHeight="1" x14ac:dyDescent="0.25">
      <c r="A415" s="90">
        <f t="shared" si="6"/>
        <v>12</v>
      </c>
      <c r="B415" s="35">
        <v>2011</v>
      </c>
      <c r="C415" s="35" t="s">
        <v>357</v>
      </c>
      <c r="D415" s="122">
        <v>2300</v>
      </c>
      <c r="E415" s="88" t="s">
        <v>46</v>
      </c>
      <c r="F415" s="89" t="s">
        <v>51</v>
      </c>
      <c r="G415" s="16"/>
      <c r="H415" s="74"/>
      <c r="I415" s="74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DC415" s="16"/>
      <c r="DD415" s="16"/>
      <c r="DE415" s="16"/>
      <c r="DF415" s="16"/>
      <c r="DG415" s="16"/>
      <c r="DH415" s="16"/>
      <c r="DI415" s="16"/>
      <c r="DJ415" s="16"/>
      <c r="DK415" s="16"/>
      <c r="DL415" s="16"/>
      <c r="DM415" s="16"/>
      <c r="DN415" s="16"/>
      <c r="DO415" s="16"/>
      <c r="DP415" s="16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</row>
    <row r="416" spans="1:252" s="53" customFormat="1" ht="20.100000000000001" customHeight="1" x14ac:dyDescent="0.25">
      <c r="A416" s="90">
        <f t="shared" si="6"/>
        <v>13</v>
      </c>
      <c r="B416" s="35">
        <v>2011</v>
      </c>
      <c r="C416" s="35" t="s">
        <v>358</v>
      </c>
      <c r="D416" s="122">
        <v>499</v>
      </c>
      <c r="E416" s="88" t="s">
        <v>46</v>
      </c>
      <c r="F416" s="89" t="s">
        <v>51</v>
      </c>
      <c r="G416" s="16"/>
      <c r="H416" s="74"/>
      <c r="I416" s="74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DC416" s="16"/>
      <c r="DD416" s="16"/>
      <c r="DE416" s="16"/>
      <c r="DF416" s="16"/>
      <c r="DG416" s="16"/>
      <c r="DH416" s="16"/>
      <c r="DI416" s="16"/>
      <c r="DJ416" s="16"/>
      <c r="DK416" s="16"/>
      <c r="DL416" s="16"/>
      <c r="DM416" s="16"/>
      <c r="DN416" s="16"/>
      <c r="DO416" s="16"/>
      <c r="DP416" s="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  <c r="IP416"/>
      <c r="IQ416"/>
      <c r="IR416"/>
    </row>
    <row r="417" spans="1:252" s="53" customFormat="1" ht="20.100000000000001" customHeight="1" x14ac:dyDescent="0.25">
      <c r="A417" s="90">
        <f t="shared" si="6"/>
        <v>14</v>
      </c>
      <c r="B417" s="35">
        <v>2012</v>
      </c>
      <c r="C417" s="35" t="s">
        <v>359</v>
      </c>
      <c r="D417" s="122">
        <v>1999</v>
      </c>
      <c r="E417" s="88" t="s">
        <v>46</v>
      </c>
      <c r="F417" s="89" t="s">
        <v>51</v>
      </c>
      <c r="G417" s="16"/>
      <c r="H417" s="74"/>
      <c r="I417" s="74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DC417" s="16"/>
      <c r="DD417" s="16"/>
      <c r="DE417" s="16"/>
      <c r="DF417" s="16"/>
      <c r="DG417" s="16"/>
      <c r="DH417" s="16"/>
      <c r="DI417" s="16"/>
      <c r="DJ417" s="16"/>
      <c r="DK417" s="16"/>
      <c r="DL417" s="16"/>
      <c r="DM417" s="16"/>
      <c r="DN417" s="16"/>
      <c r="DO417" s="16"/>
      <c r="DP417" s="16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  <c r="IP417"/>
      <c r="IQ417"/>
      <c r="IR417"/>
    </row>
    <row r="418" spans="1:252" s="53" customFormat="1" ht="20.100000000000001" customHeight="1" x14ac:dyDescent="0.25">
      <c r="A418" s="90">
        <f t="shared" si="6"/>
        <v>15</v>
      </c>
      <c r="B418" s="35">
        <v>2012</v>
      </c>
      <c r="C418" s="35" t="s">
        <v>360</v>
      </c>
      <c r="D418" s="122">
        <v>1940</v>
      </c>
      <c r="E418" s="88" t="s">
        <v>46</v>
      </c>
      <c r="F418" s="89" t="s">
        <v>51</v>
      </c>
      <c r="G418" s="16"/>
      <c r="H418" s="74"/>
      <c r="I418" s="74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DC418" s="16"/>
      <c r="DD418" s="16"/>
      <c r="DE418" s="16"/>
      <c r="DF418" s="16"/>
      <c r="DG418" s="16"/>
      <c r="DH418" s="16"/>
      <c r="DI418" s="16"/>
      <c r="DJ418" s="16"/>
      <c r="DK418" s="16"/>
      <c r="DL418" s="16"/>
      <c r="DM418" s="16"/>
      <c r="DN418" s="16"/>
      <c r="DO418" s="16"/>
      <c r="DP418" s="16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  <c r="IP418"/>
      <c r="IQ418"/>
      <c r="IR418"/>
    </row>
    <row r="419" spans="1:252" s="53" customFormat="1" ht="20.100000000000001" customHeight="1" x14ac:dyDescent="0.25">
      <c r="A419" s="90">
        <f t="shared" si="6"/>
        <v>16</v>
      </c>
      <c r="B419" s="35">
        <v>2012</v>
      </c>
      <c r="C419" s="35" t="s">
        <v>361</v>
      </c>
      <c r="D419" s="122">
        <v>1999</v>
      </c>
      <c r="E419" s="88" t="s">
        <v>46</v>
      </c>
      <c r="F419" s="89" t="s">
        <v>51</v>
      </c>
      <c r="G419" s="16"/>
      <c r="H419" s="74"/>
      <c r="I419" s="74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DC419" s="16"/>
      <c r="DD419" s="16"/>
      <c r="DE419" s="16"/>
      <c r="DF419" s="16"/>
      <c r="DG419" s="16"/>
      <c r="DH419" s="16"/>
      <c r="DI419" s="16"/>
      <c r="DJ419" s="16"/>
      <c r="DK419" s="16"/>
      <c r="DL419" s="16"/>
      <c r="DM419" s="16"/>
      <c r="DN419" s="16"/>
      <c r="DO419" s="16"/>
      <c r="DP419" s="16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  <c r="IP419"/>
      <c r="IQ419"/>
      <c r="IR419"/>
    </row>
    <row r="420" spans="1:252" s="53" customFormat="1" ht="20.100000000000001" customHeight="1" x14ac:dyDescent="0.25">
      <c r="A420" s="90">
        <f t="shared" si="6"/>
        <v>17</v>
      </c>
      <c r="B420" s="35">
        <v>2013</v>
      </c>
      <c r="C420" s="35" t="s">
        <v>362</v>
      </c>
      <c r="D420" s="122">
        <v>2999.99</v>
      </c>
      <c r="E420" s="88" t="s">
        <v>46</v>
      </c>
      <c r="F420" s="89" t="s">
        <v>51</v>
      </c>
      <c r="G420" s="16"/>
      <c r="H420" s="74"/>
      <c r="I420" s="74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DC420" s="16"/>
      <c r="DD420" s="16"/>
      <c r="DE420" s="16"/>
      <c r="DF420" s="16"/>
      <c r="DG420" s="16"/>
      <c r="DH420" s="16"/>
      <c r="DI420" s="16"/>
      <c r="DJ420" s="16"/>
      <c r="DK420" s="16"/>
      <c r="DL420" s="16"/>
      <c r="DM420" s="16"/>
      <c r="DN420" s="16"/>
      <c r="DO420" s="16"/>
      <c r="DP420" s="16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  <c r="IP420"/>
      <c r="IQ420"/>
      <c r="IR420"/>
    </row>
    <row r="421" spans="1:252" s="53" customFormat="1" ht="20.100000000000001" customHeight="1" x14ac:dyDescent="0.25">
      <c r="A421" s="90">
        <f t="shared" si="6"/>
        <v>18</v>
      </c>
      <c r="B421" s="35">
        <v>2013</v>
      </c>
      <c r="C421" s="35" t="s">
        <v>363</v>
      </c>
      <c r="D421" s="122">
        <v>1700</v>
      </c>
      <c r="E421" s="88" t="s">
        <v>46</v>
      </c>
      <c r="F421" s="89" t="s">
        <v>51</v>
      </c>
      <c r="G421" s="16"/>
      <c r="H421" s="74"/>
      <c r="I421" s="74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DC421" s="16"/>
      <c r="DD421" s="16"/>
      <c r="DE421" s="16"/>
      <c r="DF421" s="16"/>
      <c r="DG421" s="16"/>
      <c r="DH421" s="16"/>
      <c r="DI421" s="16"/>
      <c r="DJ421" s="16"/>
      <c r="DK421" s="16"/>
      <c r="DL421" s="16"/>
      <c r="DM421" s="16"/>
      <c r="DN421" s="16"/>
      <c r="DO421" s="16"/>
      <c r="DP421" s="16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  <c r="IP421"/>
      <c r="IQ421"/>
      <c r="IR421"/>
    </row>
    <row r="422" spans="1:252" s="53" customFormat="1" ht="20.100000000000001" customHeight="1" x14ac:dyDescent="0.25">
      <c r="A422" s="90">
        <f t="shared" si="6"/>
        <v>19</v>
      </c>
      <c r="B422" s="35">
        <v>2013</v>
      </c>
      <c r="C422" s="35" t="s">
        <v>363</v>
      </c>
      <c r="D422" s="122">
        <v>1700</v>
      </c>
      <c r="E422" s="88" t="s">
        <v>46</v>
      </c>
      <c r="F422" s="89" t="s">
        <v>51</v>
      </c>
      <c r="G422" s="16"/>
      <c r="H422" s="74"/>
      <c r="I422" s="74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DC422" s="16"/>
      <c r="DD422" s="16"/>
      <c r="DE422" s="16"/>
      <c r="DF422" s="16"/>
      <c r="DG422" s="16"/>
      <c r="DH422" s="16"/>
      <c r="DI422" s="16"/>
      <c r="DJ422" s="16"/>
      <c r="DK422" s="16"/>
      <c r="DL422" s="16"/>
      <c r="DM422" s="16"/>
      <c r="DN422" s="16"/>
      <c r="DO422" s="16"/>
      <c r="DP422" s="16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  <c r="IP422"/>
      <c r="IQ422"/>
      <c r="IR422"/>
    </row>
    <row r="423" spans="1:252" s="53" customFormat="1" ht="20.100000000000001" customHeight="1" x14ac:dyDescent="0.25">
      <c r="A423" s="90">
        <f t="shared" si="6"/>
        <v>20</v>
      </c>
      <c r="B423" s="35">
        <v>2013</v>
      </c>
      <c r="C423" s="35" t="s">
        <v>364</v>
      </c>
      <c r="D423" s="122">
        <v>2680</v>
      </c>
      <c r="E423" s="88" t="s">
        <v>46</v>
      </c>
      <c r="F423" s="89" t="s">
        <v>51</v>
      </c>
      <c r="G423" s="16"/>
      <c r="H423" s="74"/>
      <c r="I423" s="74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DC423" s="16"/>
      <c r="DD423" s="16"/>
      <c r="DE423" s="16"/>
      <c r="DF423" s="16"/>
      <c r="DG423" s="16"/>
      <c r="DH423" s="16"/>
      <c r="DI423" s="16"/>
      <c r="DJ423" s="16"/>
      <c r="DK423" s="16"/>
      <c r="DL423" s="16"/>
      <c r="DM423" s="16"/>
      <c r="DN423" s="16"/>
      <c r="DO423" s="16"/>
      <c r="DP423" s="16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</row>
    <row r="424" spans="1:252" s="53" customFormat="1" ht="20.100000000000001" customHeight="1" x14ac:dyDescent="0.25">
      <c r="A424" s="90">
        <f t="shared" si="6"/>
        <v>21</v>
      </c>
      <c r="B424" s="35">
        <v>2013</v>
      </c>
      <c r="C424" s="35" t="s">
        <v>365</v>
      </c>
      <c r="D424" s="122">
        <v>849</v>
      </c>
      <c r="E424" s="88" t="s">
        <v>46</v>
      </c>
      <c r="F424" s="89" t="s">
        <v>51</v>
      </c>
      <c r="G424" s="16"/>
      <c r="H424" s="74"/>
      <c r="I424" s="74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DC424" s="16"/>
      <c r="DD424" s="16"/>
      <c r="DE424" s="16"/>
      <c r="DF424" s="16"/>
      <c r="DG424" s="16"/>
      <c r="DH424" s="16"/>
      <c r="DI424" s="16"/>
      <c r="DJ424" s="16"/>
      <c r="DK424" s="16"/>
      <c r="DL424" s="16"/>
      <c r="DM424" s="16"/>
      <c r="DN424" s="16"/>
      <c r="DO424" s="16"/>
      <c r="DP424" s="16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</row>
    <row r="425" spans="1:252" s="53" customFormat="1" ht="20.100000000000001" customHeight="1" x14ac:dyDescent="0.25">
      <c r="A425" s="90">
        <f t="shared" si="6"/>
        <v>22</v>
      </c>
      <c r="B425" s="35">
        <v>2013</v>
      </c>
      <c r="C425" s="35" t="s">
        <v>365</v>
      </c>
      <c r="D425" s="122">
        <v>680</v>
      </c>
      <c r="E425" s="88" t="s">
        <v>46</v>
      </c>
      <c r="F425" s="89" t="s">
        <v>51</v>
      </c>
      <c r="G425" s="16"/>
      <c r="H425" s="74"/>
      <c r="I425" s="74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DC425" s="16"/>
      <c r="DD425" s="16"/>
      <c r="DE425" s="16"/>
      <c r="DF425" s="16"/>
      <c r="DG425" s="16"/>
      <c r="DH425" s="16"/>
      <c r="DI425" s="16"/>
      <c r="DJ425" s="16"/>
      <c r="DK425" s="16"/>
      <c r="DL425" s="16"/>
      <c r="DM425" s="16"/>
      <c r="DN425" s="16"/>
      <c r="DO425" s="16"/>
      <c r="DP425" s="16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</row>
    <row r="426" spans="1:252" s="53" customFormat="1" ht="20.100000000000001" customHeight="1" x14ac:dyDescent="0.25">
      <c r="A426" s="90">
        <f t="shared" si="6"/>
        <v>23</v>
      </c>
      <c r="B426" s="121">
        <v>2012</v>
      </c>
      <c r="C426" s="121" t="s">
        <v>366</v>
      </c>
      <c r="D426" s="122">
        <v>2690</v>
      </c>
      <c r="E426" s="88" t="s">
        <v>46</v>
      </c>
      <c r="F426" s="89" t="s">
        <v>51</v>
      </c>
      <c r="G426" s="16"/>
      <c r="H426" s="74"/>
      <c r="I426" s="74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DC426" s="16"/>
      <c r="DD426" s="16"/>
      <c r="DE426" s="16"/>
      <c r="DF426" s="16"/>
      <c r="DG426" s="16"/>
      <c r="DH426" s="16"/>
      <c r="DI426" s="16"/>
      <c r="DJ426" s="16"/>
      <c r="DK426" s="16"/>
      <c r="DL426" s="16"/>
      <c r="DM426" s="16"/>
      <c r="DN426" s="16"/>
      <c r="DO426" s="16"/>
      <c r="DP426" s="1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</row>
    <row r="427" spans="1:252" s="53" customFormat="1" ht="20.100000000000001" customHeight="1" x14ac:dyDescent="0.25">
      <c r="A427" s="90">
        <f t="shared" si="6"/>
        <v>24</v>
      </c>
      <c r="B427" s="121">
        <v>2012</v>
      </c>
      <c r="C427" s="121" t="s">
        <v>367</v>
      </c>
      <c r="D427" s="122">
        <v>519</v>
      </c>
      <c r="E427" s="88" t="s">
        <v>46</v>
      </c>
      <c r="F427" s="89" t="s">
        <v>51</v>
      </c>
      <c r="G427" s="16"/>
      <c r="H427" s="74"/>
      <c r="I427" s="74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DC427" s="16"/>
      <c r="DD427" s="16"/>
      <c r="DE427" s="16"/>
      <c r="DF427" s="16"/>
      <c r="DG427" s="16"/>
      <c r="DH427" s="16"/>
      <c r="DI427" s="16"/>
      <c r="DJ427" s="16"/>
      <c r="DK427" s="16"/>
      <c r="DL427" s="16"/>
      <c r="DM427" s="16"/>
      <c r="DN427" s="16"/>
      <c r="DO427" s="16"/>
      <c r="DP427" s="16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</row>
    <row r="428" spans="1:252" s="53" customFormat="1" ht="20.100000000000001" customHeight="1" x14ac:dyDescent="0.25">
      <c r="A428" s="90">
        <f t="shared" si="6"/>
        <v>25</v>
      </c>
      <c r="B428" s="121">
        <v>2011</v>
      </c>
      <c r="C428" s="121" t="s">
        <v>368</v>
      </c>
      <c r="D428" s="122">
        <v>2042</v>
      </c>
      <c r="E428" s="88" t="s">
        <v>46</v>
      </c>
      <c r="F428" s="89" t="s">
        <v>51</v>
      </c>
      <c r="G428" s="16"/>
      <c r="H428" s="74"/>
      <c r="I428" s="74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DC428" s="16"/>
      <c r="DD428" s="16"/>
      <c r="DE428" s="16"/>
      <c r="DF428" s="16"/>
      <c r="DG428" s="16"/>
      <c r="DH428" s="16"/>
      <c r="DI428" s="16"/>
      <c r="DJ428" s="16"/>
      <c r="DK428" s="16"/>
      <c r="DL428" s="16"/>
      <c r="DM428" s="16"/>
      <c r="DN428" s="16"/>
      <c r="DO428" s="16"/>
      <c r="DP428" s="16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</row>
    <row r="429" spans="1:252" s="53" customFormat="1" ht="20.100000000000001" customHeight="1" x14ac:dyDescent="0.25">
      <c r="A429" s="90">
        <f t="shared" si="6"/>
        <v>26</v>
      </c>
      <c r="B429" s="121">
        <v>2013</v>
      </c>
      <c r="C429" s="121" t="s">
        <v>369</v>
      </c>
      <c r="D429" s="122">
        <v>3200</v>
      </c>
      <c r="E429" s="88" t="s">
        <v>46</v>
      </c>
      <c r="F429" s="89" t="s">
        <v>51</v>
      </c>
      <c r="G429" s="16"/>
      <c r="H429" s="74"/>
      <c r="I429" s="74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DC429" s="16"/>
      <c r="DD429" s="16"/>
      <c r="DE429" s="16"/>
      <c r="DF429" s="16"/>
      <c r="DG429" s="16"/>
      <c r="DH429" s="16"/>
      <c r="DI429" s="16"/>
      <c r="DJ429" s="16"/>
      <c r="DK429" s="16"/>
      <c r="DL429" s="16"/>
      <c r="DM429" s="16"/>
      <c r="DN429" s="16"/>
      <c r="DO429" s="16"/>
      <c r="DP429" s="16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</row>
    <row r="430" spans="1:252" s="53" customFormat="1" ht="20.100000000000001" customHeight="1" x14ac:dyDescent="0.25">
      <c r="A430" s="90">
        <f t="shared" si="6"/>
        <v>27</v>
      </c>
      <c r="B430" s="121">
        <v>2013</v>
      </c>
      <c r="C430" s="121" t="s">
        <v>369</v>
      </c>
      <c r="D430" s="122">
        <v>3200</v>
      </c>
      <c r="E430" s="88" t="s">
        <v>46</v>
      </c>
      <c r="F430" s="89" t="s">
        <v>51</v>
      </c>
      <c r="G430" s="16"/>
      <c r="H430" s="74"/>
      <c r="I430" s="74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DC430" s="16"/>
      <c r="DD430" s="16"/>
      <c r="DE430" s="16"/>
      <c r="DF430" s="16"/>
      <c r="DG430" s="16"/>
      <c r="DH430" s="16"/>
      <c r="DI430" s="16"/>
      <c r="DJ430" s="16"/>
      <c r="DK430" s="16"/>
      <c r="DL430" s="16"/>
      <c r="DM430" s="16"/>
      <c r="DN430" s="16"/>
      <c r="DO430" s="16"/>
      <c r="DP430" s="16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  <c r="IP430"/>
      <c r="IQ430"/>
      <c r="IR430"/>
    </row>
    <row r="431" spans="1:252" s="53" customFormat="1" ht="20.100000000000001" customHeight="1" x14ac:dyDescent="0.25">
      <c r="A431" s="90">
        <f t="shared" si="6"/>
        <v>28</v>
      </c>
      <c r="B431" s="121">
        <v>2013</v>
      </c>
      <c r="C431" s="121" t="s">
        <v>370</v>
      </c>
      <c r="D431" s="122">
        <v>2580</v>
      </c>
      <c r="E431" s="88" t="s">
        <v>46</v>
      </c>
      <c r="F431" s="89" t="s">
        <v>51</v>
      </c>
      <c r="G431" s="16"/>
      <c r="H431" s="74"/>
      <c r="I431" s="74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DC431" s="16"/>
      <c r="DD431" s="16"/>
      <c r="DE431" s="16"/>
      <c r="DF431" s="16"/>
      <c r="DG431" s="16"/>
      <c r="DH431" s="16"/>
      <c r="DI431" s="16"/>
      <c r="DJ431" s="16"/>
      <c r="DK431" s="16"/>
      <c r="DL431" s="16"/>
      <c r="DM431" s="16"/>
      <c r="DN431" s="16"/>
      <c r="DO431" s="16"/>
      <c r="DP431" s="16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  <c r="IK431"/>
      <c r="IL431"/>
      <c r="IM431"/>
      <c r="IN431"/>
      <c r="IO431"/>
      <c r="IP431"/>
      <c r="IQ431"/>
      <c r="IR431"/>
    </row>
    <row r="432" spans="1:252" s="53" customFormat="1" ht="20.100000000000001" customHeight="1" x14ac:dyDescent="0.25">
      <c r="A432" s="90">
        <f t="shared" si="6"/>
        <v>29</v>
      </c>
      <c r="B432" s="121">
        <v>2013</v>
      </c>
      <c r="C432" s="121" t="s">
        <v>370</v>
      </c>
      <c r="D432" s="122">
        <v>2580</v>
      </c>
      <c r="E432" s="88" t="s">
        <v>46</v>
      </c>
      <c r="F432" s="89" t="s">
        <v>51</v>
      </c>
      <c r="G432" s="16"/>
      <c r="H432" s="74"/>
      <c r="I432" s="74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DC432" s="16"/>
      <c r="DD432" s="16"/>
      <c r="DE432" s="16"/>
      <c r="DF432" s="16"/>
      <c r="DG432" s="16"/>
      <c r="DH432" s="16"/>
      <c r="DI432" s="16"/>
      <c r="DJ432" s="16"/>
      <c r="DK432" s="16"/>
      <c r="DL432" s="16"/>
      <c r="DM432" s="16"/>
      <c r="DN432" s="16"/>
      <c r="DO432" s="16"/>
      <c r="DP432" s="16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  <c r="IK432"/>
      <c r="IL432"/>
      <c r="IM432"/>
      <c r="IN432"/>
      <c r="IO432"/>
      <c r="IP432"/>
      <c r="IQ432"/>
      <c r="IR432"/>
    </row>
    <row r="433" spans="1:252" s="53" customFormat="1" ht="20.100000000000001" customHeight="1" x14ac:dyDescent="0.25">
      <c r="A433" s="90">
        <f t="shared" si="6"/>
        <v>30</v>
      </c>
      <c r="B433" s="121">
        <v>2014</v>
      </c>
      <c r="C433" s="121" t="s">
        <v>371</v>
      </c>
      <c r="D433" s="122">
        <v>2199</v>
      </c>
      <c r="E433" s="88" t="s">
        <v>46</v>
      </c>
      <c r="F433" s="89" t="s">
        <v>51</v>
      </c>
      <c r="G433" s="16"/>
      <c r="H433" s="74"/>
      <c r="I433" s="74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DC433" s="16"/>
      <c r="DD433" s="16"/>
      <c r="DE433" s="16"/>
      <c r="DF433" s="16"/>
      <c r="DG433" s="16"/>
      <c r="DH433" s="16"/>
      <c r="DI433" s="16"/>
      <c r="DJ433" s="16"/>
      <c r="DK433" s="16"/>
      <c r="DL433" s="16"/>
      <c r="DM433" s="16"/>
      <c r="DN433" s="16"/>
      <c r="DO433" s="16"/>
      <c r="DP433" s="16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  <c r="IK433"/>
      <c r="IL433"/>
      <c r="IM433"/>
      <c r="IN433"/>
      <c r="IO433"/>
      <c r="IP433"/>
      <c r="IQ433"/>
      <c r="IR433"/>
    </row>
    <row r="434" spans="1:252" s="53" customFormat="1" ht="20.100000000000001" customHeight="1" x14ac:dyDescent="0.25">
      <c r="A434" s="90">
        <f t="shared" si="6"/>
        <v>31</v>
      </c>
      <c r="B434" s="121">
        <v>2014</v>
      </c>
      <c r="C434" s="121" t="s">
        <v>371</v>
      </c>
      <c r="D434" s="122">
        <v>2199</v>
      </c>
      <c r="E434" s="88" t="s">
        <v>46</v>
      </c>
      <c r="F434" s="89" t="s">
        <v>51</v>
      </c>
      <c r="G434" s="16"/>
      <c r="H434" s="74"/>
      <c r="I434" s="74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  <c r="IK434"/>
      <c r="IL434"/>
      <c r="IM434"/>
      <c r="IN434"/>
      <c r="IO434"/>
      <c r="IP434"/>
      <c r="IQ434"/>
      <c r="IR434"/>
    </row>
    <row r="435" spans="1:252" s="53" customFormat="1" ht="20.100000000000001" customHeight="1" x14ac:dyDescent="0.25">
      <c r="A435" s="90">
        <f t="shared" si="6"/>
        <v>32</v>
      </c>
      <c r="B435" s="121">
        <v>2014</v>
      </c>
      <c r="C435" s="121" t="s">
        <v>371</v>
      </c>
      <c r="D435" s="122">
        <v>2199</v>
      </c>
      <c r="E435" s="88" t="s">
        <v>46</v>
      </c>
      <c r="F435" s="89" t="s">
        <v>51</v>
      </c>
      <c r="G435" s="16"/>
      <c r="H435" s="74"/>
      <c r="I435" s="74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  <c r="IK435"/>
      <c r="IL435"/>
      <c r="IM435"/>
      <c r="IN435"/>
      <c r="IO435"/>
      <c r="IP435"/>
      <c r="IQ435"/>
      <c r="IR435"/>
    </row>
    <row r="436" spans="1:252" s="53" customFormat="1" ht="20.100000000000001" customHeight="1" x14ac:dyDescent="0.25">
      <c r="A436" s="90">
        <f t="shared" si="6"/>
        <v>33</v>
      </c>
      <c r="B436" s="121">
        <v>2013</v>
      </c>
      <c r="C436" s="121" t="s">
        <v>372</v>
      </c>
      <c r="D436" s="122">
        <v>299</v>
      </c>
      <c r="E436" s="88" t="s">
        <v>46</v>
      </c>
      <c r="F436" s="89" t="s">
        <v>51</v>
      </c>
      <c r="G436" s="16"/>
      <c r="H436" s="74"/>
      <c r="I436" s="74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  <c r="IK436"/>
      <c r="IL436"/>
      <c r="IM436"/>
      <c r="IN436"/>
      <c r="IO436"/>
      <c r="IP436"/>
      <c r="IQ436"/>
      <c r="IR436"/>
    </row>
    <row r="437" spans="1:252" s="53" customFormat="1" ht="20.100000000000001" customHeight="1" x14ac:dyDescent="0.25">
      <c r="A437" s="90">
        <f t="shared" si="6"/>
        <v>34</v>
      </c>
      <c r="B437" s="121">
        <v>2013</v>
      </c>
      <c r="C437" s="121" t="s">
        <v>372</v>
      </c>
      <c r="D437" s="122">
        <v>299</v>
      </c>
      <c r="E437" s="88" t="s">
        <v>46</v>
      </c>
      <c r="F437" s="89" t="s">
        <v>51</v>
      </c>
      <c r="G437" s="16"/>
      <c r="H437" s="74"/>
      <c r="I437" s="74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  <c r="IK437"/>
      <c r="IL437"/>
      <c r="IM437"/>
      <c r="IN437"/>
      <c r="IO437"/>
      <c r="IP437"/>
      <c r="IQ437"/>
      <c r="IR437"/>
    </row>
    <row r="438" spans="1:252" s="53" customFormat="1" ht="20.100000000000001" customHeight="1" x14ac:dyDescent="0.25">
      <c r="A438" s="90">
        <f t="shared" si="6"/>
        <v>35</v>
      </c>
      <c r="B438" s="121">
        <v>2013</v>
      </c>
      <c r="C438" s="121" t="s">
        <v>373</v>
      </c>
      <c r="D438" s="122">
        <v>399</v>
      </c>
      <c r="E438" s="88" t="s">
        <v>46</v>
      </c>
      <c r="F438" s="89" t="s">
        <v>51</v>
      </c>
      <c r="G438" s="16"/>
      <c r="H438" s="74"/>
      <c r="I438" s="74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  <c r="IK438"/>
      <c r="IL438"/>
      <c r="IM438"/>
      <c r="IN438"/>
      <c r="IO438"/>
      <c r="IP438"/>
      <c r="IQ438"/>
      <c r="IR438"/>
    </row>
    <row r="439" spans="1:252" s="53" customFormat="1" ht="20.100000000000001" customHeight="1" x14ac:dyDescent="0.25">
      <c r="A439" s="90">
        <f t="shared" si="6"/>
        <v>36</v>
      </c>
      <c r="B439" s="121">
        <v>2013</v>
      </c>
      <c r="C439" s="121" t="s">
        <v>374</v>
      </c>
      <c r="D439" s="122">
        <v>399</v>
      </c>
      <c r="E439" s="88" t="s">
        <v>46</v>
      </c>
      <c r="F439" s="89" t="s">
        <v>51</v>
      </c>
      <c r="G439" s="16"/>
      <c r="H439" s="74"/>
      <c r="I439" s="74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DC439" s="16"/>
      <c r="DD439" s="16"/>
      <c r="DE439" s="16"/>
      <c r="DF439" s="16"/>
      <c r="DG439" s="16"/>
      <c r="DH439" s="16"/>
      <c r="DI439" s="16"/>
      <c r="DJ439" s="16"/>
      <c r="DK439" s="16"/>
      <c r="DL439" s="16"/>
      <c r="DM439" s="16"/>
      <c r="DN439" s="16"/>
      <c r="DO439" s="16"/>
      <c r="DP439" s="16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  <c r="IP439"/>
      <c r="IQ439"/>
      <c r="IR439"/>
    </row>
    <row r="440" spans="1:252" s="53" customFormat="1" ht="20.100000000000001" customHeight="1" x14ac:dyDescent="0.25">
      <c r="A440" s="90">
        <f t="shared" si="6"/>
        <v>37</v>
      </c>
      <c r="B440" s="121">
        <v>2013</v>
      </c>
      <c r="C440" s="121" t="s">
        <v>375</v>
      </c>
      <c r="D440" s="122">
        <v>399</v>
      </c>
      <c r="E440" s="88" t="s">
        <v>46</v>
      </c>
      <c r="F440" s="89" t="s">
        <v>51</v>
      </c>
      <c r="G440" s="16"/>
      <c r="H440" s="74"/>
      <c r="I440" s="74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DC440" s="16"/>
      <c r="DD440" s="16"/>
      <c r="DE440" s="16"/>
      <c r="DF440" s="16"/>
      <c r="DG440" s="16"/>
      <c r="DH440" s="16"/>
      <c r="DI440" s="16"/>
      <c r="DJ440" s="16"/>
      <c r="DK440" s="16"/>
      <c r="DL440" s="16"/>
      <c r="DM440" s="16"/>
      <c r="DN440" s="16"/>
      <c r="DO440" s="16"/>
      <c r="DP440" s="16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  <c r="IP440"/>
      <c r="IQ440"/>
      <c r="IR440"/>
    </row>
    <row r="441" spans="1:252" s="53" customFormat="1" ht="20.100000000000001" customHeight="1" x14ac:dyDescent="0.25">
      <c r="A441" s="80" t="s">
        <v>32</v>
      </c>
      <c r="B441" s="48"/>
      <c r="C441" s="164"/>
      <c r="D441" s="86"/>
      <c r="E441" s="48"/>
      <c r="F441" s="48"/>
      <c r="G441" s="50"/>
      <c r="H441" s="70"/>
      <c r="I441" s="7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1"/>
      <c r="DR441" s="51"/>
      <c r="DS441" s="51"/>
      <c r="DT441" s="51"/>
      <c r="DU441" s="51"/>
      <c r="DV441" s="51"/>
      <c r="DW441" s="51"/>
      <c r="DX441" s="51"/>
      <c r="DY441" s="51"/>
      <c r="DZ441" s="51"/>
      <c r="EA441" s="51"/>
      <c r="EB441" s="51"/>
      <c r="EC441" s="51"/>
      <c r="ED441" s="51"/>
      <c r="EE441" s="51"/>
      <c r="EF441" s="51"/>
      <c r="EG441" s="51"/>
      <c r="EH441" s="51"/>
      <c r="EI441" s="51"/>
      <c r="EJ441" s="51"/>
      <c r="EK441" s="51"/>
      <c r="EL441" s="51"/>
      <c r="EM441" s="51"/>
      <c r="EN441" s="51"/>
      <c r="EO441" s="51"/>
      <c r="EP441" s="51"/>
      <c r="EQ441" s="51"/>
      <c r="ER441" s="51"/>
      <c r="ES441" s="51"/>
      <c r="ET441" s="51"/>
      <c r="EU441" s="51"/>
      <c r="EV441" s="51"/>
      <c r="EW441" s="51"/>
      <c r="EX441" s="51"/>
      <c r="EY441" s="51"/>
      <c r="EZ441" s="51"/>
      <c r="FA441" s="51"/>
      <c r="FB441" s="51"/>
      <c r="FC441" s="51"/>
      <c r="FD441" s="51"/>
      <c r="FE441" s="51"/>
      <c r="FF441" s="51"/>
      <c r="FG441" s="51"/>
      <c r="FH441" s="51"/>
      <c r="FI441" s="51"/>
      <c r="FJ441" s="51"/>
      <c r="FK441" s="51"/>
      <c r="FL441" s="51"/>
      <c r="FM441" s="51"/>
      <c r="FN441" s="51"/>
      <c r="FO441" s="51"/>
      <c r="FP441" s="51"/>
      <c r="FQ441" s="51"/>
      <c r="FR441" s="51"/>
      <c r="FS441" s="51"/>
      <c r="FT441" s="51"/>
      <c r="FU441" s="51"/>
      <c r="FV441" s="51"/>
      <c r="FW441" s="51"/>
      <c r="FX441" s="51"/>
      <c r="FY441" s="51"/>
      <c r="FZ441" s="51"/>
      <c r="GA441" s="51"/>
      <c r="GB441" s="51"/>
      <c r="GC441" s="51"/>
      <c r="GD441" s="51"/>
      <c r="GE441" s="51"/>
      <c r="GF441" s="51"/>
      <c r="GG441" s="51"/>
      <c r="GH441" s="51"/>
      <c r="GI441" s="51"/>
      <c r="GJ441" s="51"/>
      <c r="GK441" s="51"/>
      <c r="GL441" s="51"/>
      <c r="GM441" s="51"/>
      <c r="GN441" s="51"/>
      <c r="GO441" s="51"/>
      <c r="GP441" s="51"/>
      <c r="GQ441" s="51"/>
      <c r="GR441" s="51"/>
      <c r="GS441" s="51"/>
      <c r="GT441" s="51"/>
      <c r="GU441" s="51"/>
      <c r="GV441" s="51"/>
      <c r="GW441" s="51"/>
      <c r="GX441" s="51"/>
      <c r="GY441" s="51"/>
      <c r="GZ441" s="51"/>
      <c r="HA441" s="51"/>
      <c r="HB441" s="51"/>
      <c r="HC441" s="51"/>
      <c r="HD441" s="51"/>
      <c r="HE441" s="51"/>
      <c r="HF441" s="51"/>
      <c r="HG441" s="51"/>
      <c r="HH441" s="51"/>
      <c r="HI441" s="51"/>
      <c r="HJ441" s="51"/>
      <c r="HK441" s="51"/>
      <c r="HL441" s="51"/>
      <c r="HM441" s="51"/>
      <c r="HN441" s="51"/>
      <c r="HO441" s="51"/>
      <c r="HP441" s="51"/>
      <c r="HQ441" s="51"/>
      <c r="HR441" s="51"/>
      <c r="HS441" s="51"/>
      <c r="HT441" s="51"/>
      <c r="HU441" s="51"/>
      <c r="HV441" s="51"/>
      <c r="HW441" s="51"/>
      <c r="HX441" s="51"/>
      <c r="HY441" s="51"/>
      <c r="HZ441" s="51"/>
      <c r="IA441" s="51"/>
      <c r="IB441" s="51"/>
      <c r="IC441" s="51"/>
      <c r="ID441" s="51"/>
      <c r="IE441" s="51"/>
      <c r="IF441" s="51"/>
      <c r="IG441" s="51"/>
      <c r="IH441" s="51"/>
      <c r="II441" s="51"/>
      <c r="IJ441" s="51"/>
      <c r="IK441" s="51"/>
      <c r="IL441" s="51"/>
      <c r="IM441" s="51"/>
      <c r="IN441" s="51"/>
      <c r="IO441" s="51"/>
      <c r="IP441" s="51"/>
      <c r="IQ441" s="51"/>
      <c r="IR441" s="51"/>
    </row>
    <row r="442" spans="1:252" s="53" customFormat="1" ht="18.75" customHeight="1" x14ac:dyDescent="0.2">
      <c r="A442" s="95">
        <v>1</v>
      </c>
      <c r="B442" s="35">
        <v>2011</v>
      </c>
      <c r="C442" s="35" t="s">
        <v>262</v>
      </c>
      <c r="D442" s="79">
        <v>6000</v>
      </c>
      <c r="E442" s="88"/>
      <c r="F442" s="35" t="s">
        <v>47</v>
      </c>
      <c r="H442" s="156" t="s">
        <v>47</v>
      </c>
      <c r="I442" s="73">
        <f>SUM(D442:D448)</f>
        <v>21875.4</v>
      </c>
    </row>
    <row r="443" spans="1:252" s="53" customFormat="1" ht="20.100000000000001" customHeight="1" x14ac:dyDescent="0.2">
      <c r="A443" s="95">
        <v>2</v>
      </c>
      <c r="B443" s="35">
        <v>2012</v>
      </c>
      <c r="C443" s="35" t="s">
        <v>263</v>
      </c>
      <c r="D443" s="79">
        <v>2219.1999999999998</v>
      </c>
      <c r="E443" s="88"/>
      <c r="F443" s="89" t="s">
        <v>47</v>
      </c>
      <c r="H443" s="156" t="s">
        <v>51</v>
      </c>
      <c r="I443" s="136">
        <v>0</v>
      </c>
    </row>
    <row r="444" spans="1:252" s="53" customFormat="1" ht="20.100000000000001" customHeight="1" x14ac:dyDescent="0.2">
      <c r="A444" s="95">
        <v>3</v>
      </c>
      <c r="B444" s="35">
        <v>2012</v>
      </c>
      <c r="C444" s="35" t="s">
        <v>263</v>
      </c>
      <c r="D444" s="79">
        <v>2000</v>
      </c>
      <c r="E444" s="88"/>
      <c r="F444" s="89" t="s">
        <v>47</v>
      </c>
    </row>
    <row r="445" spans="1:252" s="53" customFormat="1" ht="20.100000000000001" customHeight="1" x14ac:dyDescent="0.2">
      <c r="A445" s="95">
        <v>4</v>
      </c>
      <c r="B445" s="35">
        <v>2013</v>
      </c>
      <c r="C445" s="35" t="s">
        <v>264</v>
      </c>
      <c r="D445" s="79">
        <v>2356.1999999999998</v>
      </c>
      <c r="E445" s="88"/>
      <c r="F445" s="89" t="s">
        <v>47</v>
      </c>
    </row>
    <row r="446" spans="1:252" s="53" customFormat="1" ht="20.100000000000001" customHeight="1" x14ac:dyDescent="0.2">
      <c r="A446" s="95">
        <v>5</v>
      </c>
      <c r="B446" s="35">
        <v>2013</v>
      </c>
      <c r="C446" s="35" t="s">
        <v>265</v>
      </c>
      <c r="D446" s="79">
        <v>2200</v>
      </c>
      <c r="E446" s="88"/>
      <c r="F446" s="89" t="s">
        <v>47</v>
      </c>
    </row>
    <row r="447" spans="1:252" s="53" customFormat="1" ht="20.100000000000001" customHeight="1" x14ac:dyDescent="0.2">
      <c r="A447" s="95">
        <v>6</v>
      </c>
      <c r="B447" s="35">
        <v>2013</v>
      </c>
      <c r="C447" s="35" t="s">
        <v>266</v>
      </c>
      <c r="D447" s="79">
        <v>2500</v>
      </c>
      <c r="E447" s="88"/>
      <c r="F447" s="89" t="s">
        <v>47</v>
      </c>
    </row>
    <row r="448" spans="1:252" s="53" customFormat="1" ht="20.100000000000001" customHeight="1" x14ac:dyDescent="0.2">
      <c r="A448" s="95">
        <v>7</v>
      </c>
      <c r="B448" s="35">
        <v>2014</v>
      </c>
      <c r="C448" s="35" t="s">
        <v>262</v>
      </c>
      <c r="D448" s="79">
        <v>4600</v>
      </c>
      <c r="E448" s="88"/>
      <c r="F448" s="89" t="s">
        <v>47</v>
      </c>
    </row>
    <row r="449" spans="1:252" s="53" customFormat="1" ht="20.100000000000001" customHeight="1" x14ac:dyDescent="0.25">
      <c r="A449" s="80" t="s">
        <v>33</v>
      </c>
      <c r="B449" s="48"/>
      <c r="C449" s="164"/>
      <c r="D449" s="97"/>
      <c r="E449" s="48"/>
      <c r="F449" s="48"/>
      <c r="G449" s="50"/>
      <c r="H449" s="70"/>
      <c r="I449" s="7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1"/>
      <c r="DR449" s="51"/>
      <c r="DS449" s="51"/>
      <c r="DT449" s="51"/>
      <c r="DU449" s="51"/>
      <c r="DV449" s="51"/>
      <c r="DW449" s="51"/>
      <c r="DX449" s="51"/>
      <c r="DY449" s="51"/>
      <c r="DZ449" s="51"/>
      <c r="EA449" s="51"/>
      <c r="EB449" s="51"/>
      <c r="EC449" s="51"/>
      <c r="ED449" s="51"/>
      <c r="EE449" s="51"/>
      <c r="EF449" s="51"/>
      <c r="EG449" s="51"/>
      <c r="EH449" s="51"/>
      <c r="EI449" s="51"/>
      <c r="EJ449" s="51"/>
      <c r="EK449" s="51"/>
      <c r="EL449" s="51"/>
      <c r="EM449" s="51"/>
      <c r="EN449" s="51"/>
      <c r="EO449" s="51"/>
      <c r="EP449" s="51"/>
      <c r="EQ449" s="51"/>
      <c r="ER449" s="51"/>
      <c r="ES449" s="51"/>
      <c r="ET449" s="51"/>
      <c r="EU449" s="51"/>
      <c r="EV449" s="51"/>
      <c r="EW449" s="51"/>
      <c r="EX449" s="51"/>
      <c r="EY449" s="51"/>
      <c r="EZ449" s="51"/>
      <c r="FA449" s="51"/>
      <c r="FB449" s="51"/>
      <c r="FC449" s="51"/>
      <c r="FD449" s="51"/>
      <c r="FE449" s="51"/>
      <c r="FF449" s="51"/>
      <c r="FG449" s="51"/>
      <c r="FH449" s="51"/>
      <c r="FI449" s="51"/>
      <c r="FJ449" s="51"/>
      <c r="FK449" s="51"/>
      <c r="FL449" s="51"/>
      <c r="FM449" s="51"/>
      <c r="FN449" s="51"/>
      <c r="FO449" s="51"/>
      <c r="FP449" s="51"/>
      <c r="FQ449" s="51"/>
      <c r="FR449" s="51"/>
      <c r="FS449" s="51"/>
      <c r="FT449" s="51"/>
      <c r="FU449" s="51"/>
      <c r="FV449" s="51"/>
      <c r="FW449" s="51"/>
      <c r="FX449" s="51"/>
      <c r="FY449" s="51"/>
      <c r="FZ449" s="51"/>
      <c r="GA449" s="51"/>
      <c r="GB449" s="51"/>
      <c r="GC449" s="51"/>
      <c r="GD449" s="51"/>
      <c r="GE449" s="51"/>
      <c r="GF449" s="51"/>
      <c r="GG449" s="51"/>
      <c r="GH449" s="51"/>
      <c r="GI449" s="51"/>
      <c r="GJ449" s="51"/>
      <c r="GK449" s="51"/>
      <c r="GL449" s="51"/>
      <c r="GM449" s="51"/>
      <c r="GN449" s="51"/>
      <c r="GO449" s="51"/>
      <c r="GP449" s="51"/>
      <c r="GQ449" s="51"/>
      <c r="GR449" s="51"/>
      <c r="GS449" s="51"/>
      <c r="GT449" s="51"/>
      <c r="GU449" s="51"/>
      <c r="GV449" s="51"/>
      <c r="GW449" s="51"/>
      <c r="GX449" s="51"/>
      <c r="GY449" s="51"/>
      <c r="GZ449" s="51"/>
      <c r="HA449" s="51"/>
      <c r="HB449" s="51"/>
      <c r="HC449" s="51"/>
      <c r="HD449" s="51"/>
      <c r="HE449" s="51"/>
      <c r="HF449" s="51"/>
      <c r="HG449" s="51"/>
      <c r="HH449" s="51"/>
      <c r="HI449" s="51"/>
      <c r="HJ449" s="51"/>
      <c r="HK449" s="51"/>
      <c r="HL449" s="51"/>
      <c r="HM449" s="51"/>
      <c r="HN449" s="51"/>
      <c r="HO449" s="51"/>
      <c r="HP449" s="51"/>
      <c r="HQ449" s="51"/>
      <c r="HR449" s="51"/>
      <c r="HS449" s="51"/>
      <c r="HT449" s="51"/>
      <c r="HU449" s="51"/>
      <c r="HV449" s="51"/>
      <c r="HW449" s="51"/>
      <c r="HX449" s="51"/>
      <c r="HY449" s="51"/>
      <c r="HZ449" s="51"/>
      <c r="IA449" s="51"/>
      <c r="IB449" s="51"/>
      <c r="IC449" s="51"/>
      <c r="ID449" s="51"/>
      <c r="IE449" s="51"/>
      <c r="IF449" s="51"/>
      <c r="IG449" s="51"/>
      <c r="IH449" s="51"/>
      <c r="II449" s="51"/>
      <c r="IJ449" s="51"/>
      <c r="IK449" s="51"/>
      <c r="IL449" s="51"/>
      <c r="IM449" s="51"/>
      <c r="IN449" s="51"/>
      <c r="IO449" s="51"/>
      <c r="IP449" s="51"/>
      <c r="IQ449" s="51"/>
      <c r="IR449" s="51"/>
    </row>
    <row r="450" spans="1:252" s="53" customFormat="1" ht="20.100000000000001" customHeight="1" x14ac:dyDescent="0.2">
      <c r="A450" s="95">
        <v>1</v>
      </c>
      <c r="B450" s="35">
        <v>2013</v>
      </c>
      <c r="C450" s="35" t="s">
        <v>203</v>
      </c>
      <c r="D450" s="98">
        <v>319</v>
      </c>
      <c r="E450" s="88" t="s">
        <v>46</v>
      </c>
      <c r="F450" s="35" t="s">
        <v>47</v>
      </c>
      <c r="H450" s="156" t="s">
        <v>47</v>
      </c>
      <c r="I450" s="73">
        <f>SUM(D450:D482)</f>
        <v>35850.68</v>
      </c>
    </row>
    <row r="451" spans="1:252" s="53" customFormat="1" ht="20.100000000000001" customHeight="1" x14ac:dyDescent="0.2">
      <c r="A451" s="95">
        <f>A450+1</f>
        <v>2</v>
      </c>
      <c r="B451" s="35">
        <v>2013</v>
      </c>
      <c r="C451" s="35" t="s">
        <v>203</v>
      </c>
      <c r="D451" s="98">
        <v>319</v>
      </c>
      <c r="E451" s="88" t="s">
        <v>46</v>
      </c>
      <c r="F451" s="89" t="s">
        <v>47</v>
      </c>
      <c r="H451" s="156" t="s">
        <v>51</v>
      </c>
      <c r="I451" s="96">
        <f>SUM(D483:D490)</f>
        <v>13825.859999999999</v>
      </c>
    </row>
    <row r="452" spans="1:252" s="53" customFormat="1" ht="20.100000000000001" customHeight="1" x14ac:dyDescent="0.2">
      <c r="A452" s="95">
        <f t="shared" ref="A452:A490" si="7">A451+1</f>
        <v>3</v>
      </c>
      <c r="B452" s="35">
        <v>2013</v>
      </c>
      <c r="C452" s="35" t="s">
        <v>203</v>
      </c>
      <c r="D452" s="98">
        <v>319</v>
      </c>
      <c r="E452" s="88" t="s">
        <v>46</v>
      </c>
      <c r="F452" s="89" t="s">
        <v>47</v>
      </c>
    </row>
    <row r="453" spans="1:252" s="53" customFormat="1" ht="20.100000000000001" customHeight="1" x14ac:dyDescent="0.2">
      <c r="A453" s="95">
        <f t="shared" si="7"/>
        <v>4</v>
      </c>
      <c r="B453" s="35">
        <v>2013</v>
      </c>
      <c r="C453" s="35" t="s">
        <v>203</v>
      </c>
      <c r="D453" s="98">
        <v>319</v>
      </c>
      <c r="E453" s="88" t="s">
        <v>46</v>
      </c>
      <c r="F453" s="89" t="s">
        <v>47</v>
      </c>
    </row>
    <row r="454" spans="1:252" ht="15" customHeight="1" x14ac:dyDescent="0.25">
      <c r="A454" s="95">
        <f t="shared" si="7"/>
        <v>5</v>
      </c>
      <c r="B454" s="35">
        <v>2013</v>
      </c>
      <c r="C454" s="35" t="s">
        <v>203</v>
      </c>
      <c r="D454" s="98">
        <v>319</v>
      </c>
      <c r="E454" s="88" t="s">
        <v>46</v>
      </c>
      <c r="F454" s="89" t="s">
        <v>47</v>
      </c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3"/>
      <c r="BS454" s="53"/>
      <c r="BT454" s="53"/>
      <c r="BU454" s="53"/>
      <c r="BV454" s="53"/>
      <c r="BW454" s="53"/>
      <c r="BX454" s="53"/>
      <c r="BY454" s="53"/>
      <c r="BZ454" s="53"/>
      <c r="CA454" s="53"/>
      <c r="CB454" s="53"/>
      <c r="CC454" s="53"/>
      <c r="CD454" s="53"/>
      <c r="CE454" s="53"/>
      <c r="CF454" s="53"/>
      <c r="CG454" s="53"/>
      <c r="CH454" s="53"/>
      <c r="CI454" s="53"/>
      <c r="CJ454" s="53"/>
      <c r="CK454" s="53"/>
      <c r="CL454" s="53"/>
      <c r="CM454" s="53"/>
      <c r="CN454" s="53"/>
      <c r="CO454" s="53"/>
      <c r="CP454" s="53"/>
      <c r="CQ454" s="53"/>
      <c r="CR454" s="53"/>
      <c r="CS454" s="53"/>
      <c r="CT454" s="53"/>
      <c r="CU454" s="53"/>
      <c r="CV454" s="53"/>
      <c r="CW454" s="53"/>
      <c r="CX454" s="53"/>
      <c r="CY454" s="53"/>
      <c r="CZ454" s="53"/>
      <c r="DA454" s="53"/>
      <c r="DB454" s="53"/>
      <c r="DC454" s="53"/>
      <c r="DD454" s="53"/>
      <c r="DE454" s="53"/>
      <c r="DF454" s="53"/>
      <c r="DG454" s="53"/>
      <c r="DH454" s="53"/>
      <c r="DI454" s="53"/>
      <c r="DJ454" s="53"/>
      <c r="DK454" s="53"/>
      <c r="DL454" s="53"/>
      <c r="DM454" s="53"/>
      <c r="DN454" s="53"/>
      <c r="DO454" s="53"/>
      <c r="DP454" s="53"/>
      <c r="DQ454" s="53"/>
      <c r="DR454" s="53"/>
      <c r="DS454" s="53"/>
      <c r="DT454" s="53"/>
      <c r="DU454" s="53"/>
      <c r="DV454" s="53"/>
      <c r="DW454" s="53"/>
      <c r="DX454" s="53"/>
      <c r="DY454" s="53"/>
      <c r="DZ454" s="53"/>
      <c r="EA454" s="53"/>
      <c r="EB454" s="53"/>
      <c r="EC454" s="53"/>
      <c r="ED454" s="53"/>
      <c r="EE454" s="53"/>
      <c r="EF454" s="53"/>
      <c r="EG454" s="53"/>
      <c r="EH454" s="53"/>
      <c r="EI454" s="53"/>
      <c r="EJ454" s="53"/>
      <c r="EK454" s="53"/>
      <c r="EL454" s="53"/>
      <c r="EM454" s="53"/>
      <c r="EN454" s="53"/>
      <c r="EO454" s="53"/>
      <c r="EP454" s="53"/>
      <c r="EQ454" s="53"/>
      <c r="ER454" s="53"/>
      <c r="ES454" s="53"/>
      <c r="ET454" s="53"/>
      <c r="EU454" s="53"/>
      <c r="EV454" s="53"/>
      <c r="EW454" s="53"/>
      <c r="EX454" s="53"/>
      <c r="EY454" s="53"/>
      <c r="EZ454" s="53"/>
      <c r="FA454" s="53"/>
      <c r="FB454" s="53"/>
      <c r="FC454" s="53"/>
      <c r="FD454" s="53"/>
      <c r="FE454" s="53"/>
      <c r="FF454" s="53"/>
      <c r="FG454" s="53"/>
      <c r="FH454" s="53"/>
      <c r="FI454" s="53"/>
      <c r="FJ454" s="53"/>
      <c r="FK454" s="53"/>
      <c r="FL454" s="53"/>
      <c r="FM454" s="53"/>
      <c r="FN454" s="53"/>
      <c r="FO454" s="53"/>
      <c r="FP454" s="53"/>
      <c r="FQ454" s="53"/>
      <c r="FR454" s="53"/>
      <c r="FS454" s="53"/>
      <c r="FT454" s="53"/>
      <c r="FU454" s="53"/>
      <c r="FV454" s="53"/>
      <c r="FW454" s="53"/>
      <c r="FX454" s="53"/>
      <c r="FY454" s="53"/>
      <c r="FZ454" s="53"/>
      <c r="GA454" s="53"/>
      <c r="GB454" s="53"/>
      <c r="GC454" s="53"/>
      <c r="GD454" s="53"/>
      <c r="GE454" s="53"/>
      <c r="GF454" s="53"/>
      <c r="GG454" s="53"/>
      <c r="GH454" s="53"/>
      <c r="GI454" s="53"/>
      <c r="GJ454" s="53"/>
      <c r="GK454" s="53"/>
      <c r="GL454" s="53"/>
      <c r="GM454" s="53"/>
      <c r="GN454" s="53"/>
      <c r="GO454" s="53"/>
      <c r="GP454" s="53"/>
      <c r="GQ454" s="53"/>
      <c r="GR454" s="53"/>
      <c r="GS454" s="53"/>
      <c r="GT454" s="53"/>
      <c r="GU454" s="53"/>
      <c r="GV454" s="53"/>
      <c r="GW454" s="53"/>
      <c r="GX454" s="53"/>
      <c r="GY454" s="53"/>
      <c r="GZ454" s="53"/>
      <c r="HA454" s="53"/>
      <c r="HB454" s="53"/>
      <c r="HC454" s="53"/>
      <c r="HD454" s="53"/>
      <c r="HE454" s="53"/>
      <c r="HF454" s="53"/>
      <c r="HG454" s="53"/>
      <c r="HH454" s="53"/>
      <c r="HI454" s="53"/>
      <c r="HJ454" s="53"/>
      <c r="HK454" s="53"/>
      <c r="HL454" s="53"/>
      <c r="HM454" s="53"/>
      <c r="HN454" s="53"/>
      <c r="HO454" s="53"/>
      <c r="HP454" s="53"/>
      <c r="HQ454" s="53"/>
      <c r="HR454" s="53"/>
      <c r="HS454" s="53"/>
      <c r="HT454" s="53"/>
      <c r="HU454" s="53"/>
      <c r="HV454" s="53"/>
      <c r="HW454" s="53"/>
      <c r="HX454" s="53"/>
      <c r="HY454" s="53"/>
      <c r="HZ454" s="53"/>
      <c r="IA454" s="53"/>
      <c r="IB454" s="53"/>
      <c r="IC454" s="53"/>
      <c r="ID454" s="53"/>
      <c r="IE454" s="53"/>
      <c r="IF454" s="53"/>
      <c r="IG454" s="53"/>
      <c r="IH454" s="53"/>
      <c r="II454" s="53"/>
      <c r="IJ454" s="53"/>
      <c r="IK454" s="53"/>
      <c r="IL454" s="53"/>
      <c r="IM454" s="53"/>
      <c r="IN454" s="53"/>
      <c r="IO454" s="53"/>
      <c r="IP454" s="53"/>
      <c r="IQ454" s="53"/>
      <c r="IR454" s="53"/>
    </row>
    <row r="455" spans="1:252" ht="15" customHeight="1" x14ac:dyDescent="0.25">
      <c r="A455" s="95">
        <f t="shared" si="7"/>
        <v>6</v>
      </c>
      <c r="B455" s="35">
        <v>2013</v>
      </c>
      <c r="C455" s="35" t="s">
        <v>204</v>
      </c>
      <c r="D455" s="98">
        <v>650</v>
      </c>
      <c r="E455" s="88" t="s">
        <v>46</v>
      </c>
      <c r="F455" s="89" t="s">
        <v>47</v>
      </c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3"/>
      <c r="BS455" s="53"/>
      <c r="BT455" s="53"/>
      <c r="BU455" s="53"/>
      <c r="BV455" s="53"/>
      <c r="BW455" s="53"/>
      <c r="BX455" s="53"/>
      <c r="BY455" s="53"/>
      <c r="BZ455" s="53"/>
      <c r="CA455" s="53"/>
      <c r="CB455" s="53"/>
      <c r="CC455" s="53"/>
      <c r="CD455" s="53"/>
      <c r="CE455" s="53"/>
      <c r="CF455" s="53"/>
      <c r="CG455" s="53"/>
      <c r="CH455" s="53"/>
      <c r="CI455" s="53"/>
      <c r="CJ455" s="53"/>
      <c r="CK455" s="53"/>
      <c r="CL455" s="53"/>
      <c r="CM455" s="53"/>
      <c r="CN455" s="53"/>
      <c r="CO455" s="53"/>
      <c r="CP455" s="53"/>
      <c r="CQ455" s="53"/>
      <c r="CR455" s="53"/>
      <c r="CS455" s="53"/>
      <c r="CT455" s="53"/>
      <c r="CU455" s="53"/>
      <c r="CV455" s="53"/>
      <c r="CW455" s="53"/>
      <c r="CX455" s="53"/>
      <c r="CY455" s="53"/>
      <c r="CZ455" s="53"/>
      <c r="DA455" s="53"/>
      <c r="DB455" s="53"/>
      <c r="DC455" s="53"/>
      <c r="DD455" s="53"/>
      <c r="DE455" s="53"/>
      <c r="DF455" s="53"/>
      <c r="DG455" s="53"/>
      <c r="DH455" s="53"/>
      <c r="DI455" s="53"/>
      <c r="DJ455" s="53"/>
      <c r="DK455" s="53"/>
      <c r="DL455" s="53"/>
      <c r="DM455" s="53"/>
      <c r="DN455" s="53"/>
      <c r="DO455" s="53"/>
      <c r="DP455" s="53"/>
      <c r="DQ455" s="53"/>
      <c r="DR455" s="53"/>
      <c r="DS455" s="53"/>
      <c r="DT455" s="53"/>
      <c r="DU455" s="53"/>
      <c r="DV455" s="53"/>
      <c r="DW455" s="53"/>
      <c r="DX455" s="53"/>
      <c r="DY455" s="53"/>
      <c r="DZ455" s="53"/>
      <c r="EA455" s="53"/>
      <c r="EB455" s="53"/>
      <c r="EC455" s="53"/>
      <c r="ED455" s="53"/>
      <c r="EE455" s="53"/>
      <c r="EF455" s="53"/>
      <c r="EG455" s="53"/>
      <c r="EH455" s="53"/>
      <c r="EI455" s="53"/>
      <c r="EJ455" s="53"/>
      <c r="EK455" s="53"/>
      <c r="EL455" s="53"/>
      <c r="EM455" s="53"/>
      <c r="EN455" s="53"/>
      <c r="EO455" s="53"/>
      <c r="EP455" s="53"/>
      <c r="EQ455" s="53"/>
      <c r="ER455" s="53"/>
      <c r="ES455" s="53"/>
      <c r="ET455" s="53"/>
      <c r="EU455" s="53"/>
      <c r="EV455" s="53"/>
      <c r="EW455" s="53"/>
      <c r="EX455" s="53"/>
      <c r="EY455" s="53"/>
      <c r="EZ455" s="53"/>
      <c r="FA455" s="53"/>
      <c r="FB455" s="53"/>
      <c r="FC455" s="53"/>
      <c r="FD455" s="53"/>
      <c r="FE455" s="53"/>
      <c r="FF455" s="53"/>
      <c r="FG455" s="53"/>
      <c r="FH455" s="53"/>
      <c r="FI455" s="53"/>
      <c r="FJ455" s="53"/>
      <c r="FK455" s="53"/>
      <c r="FL455" s="53"/>
      <c r="FM455" s="53"/>
      <c r="FN455" s="53"/>
      <c r="FO455" s="53"/>
      <c r="FP455" s="53"/>
      <c r="FQ455" s="53"/>
      <c r="FR455" s="53"/>
      <c r="FS455" s="53"/>
      <c r="FT455" s="53"/>
      <c r="FU455" s="53"/>
      <c r="FV455" s="53"/>
      <c r="FW455" s="53"/>
      <c r="FX455" s="53"/>
      <c r="FY455" s="53"/>
      <c r="FZ455" s="53"/>
      <c r="GA455" s="53"/>
      <c r="GB455" s="53"/>
      <c r="GC455" s="53"/>
      <c r="GD455" s="53"/>
      <c r="GE455" s="53"/>
      <c r="GF455" s="53"/>
      <c r="GG455" s="53"/>
      <c r="GH455" s="53"/>
      <c r="GI455" s="53"/>
      <c r="GJ455" s="53"/>
      <c r="GK455" s="53"/>
      <c r="GL455" s="53"/>
      <c r="GM455" s="53"/>
      <c r="GN455" s="53"/>
      <c r="GO455" s="53"/>
      <c r="GP455" s="53"/>
      <c r="GQ455" s="53"/>
      <c r="GR455" s="53"/>
      <c r="GS455" s="53"/>
      <c r="GT455" s="53"/>
      <c r="GU455" s="53"/>
      <c r="GV455" s="53"/>
      <c r="GW455" s="53"/>
      <c r="GX455" s="53"/>
      <c r="GY455" s="53"/>
      <c r="GZ455" s="53"/>
      <c r="HA455" s="53"/>
      <c r="HB455" s="53"/>
      <c r="HC455" s="53"/>
      <c r="HD455" s="53"/>
      <c r="HE455" s="53"/>
      <c r="HF455" s="53"/>
      <c r="HG455" s="53"/>
      <c r="HH455" s="53"/>
      <c r="HI455" s="53"/>
      <c r="HJ455" s="53"/>
      <c r="HK455" s="53"/>
      <c r="HL455" s="53"/>
      <c r="HM455" s="53"/>
      <c r="HN455" s="53"/>
      <c r="HO455" s="53"/>
      <c r="HP455" s="53"/>
      <c r="HQ455" s="53"/>
      <c r="HR455" s="53"/>
      <c r="HS455" s="53"/>
      <c r="HT455" s="53"/>
      <c r="HU455" s="53"/>
      <c r="HV455" s="53"/>
      <c r="HW455" s="53"/>
      <c r="HX455" s="53"/>
      <c r="HY455" s="53"/>
      <c r="HZ455" s="53"/>
      <c r="IA455" s="53"/>
      <c r="IB455" s="53"/>
      <c r="IC455" s="53"/>
      <c r="ID455" s="53"/>
      <c r="IE455" s="53"/>
      <c r="IF455" s="53"/>
      <c r="IG455" s="53"/>
      <c r="IH455" s="53"/>
      <c r="II455" s="53"/>
      <c r="IJ455" s="53"/>
      <c r="IK455" s="53"/>
      <c r="IL455" s="53"/>
      <c r="IM455" s="53"/>
      <c r="IN455" s="53"/>
      <c r="IO455" s="53"/>
      <c r="IP455" s="53"/>
      <c r="IQ455" s="53"/>
      <c r="IR455" s="53"/>
    </row>
    <row r="456" spans="1:252" ht="15" customHeight="1" x14ac:dyDescent="0.25">
      <c r="A456" s="95">
        <f t="shared" si="7"/>
        <v>7</v>
      </c>
      <c r="B456" s="35">
        <v>2011</v>
      </c>
      <c r="C456" s="35" t="s">
        <v>205</v>
      </c>
      <c r="D456" s="98">
        <v>2599</v>
      </c>
      <c r="E456" s="88" t="s">
        <v>46</v>
      </c>
      <c r="F456" s="89" t="s">
        <v>47</v>
      </c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3"/>
      <c r="BS456" s="53"/>
      <c r="BT456" s="53"/>
      <c r="BU456" s="53"/>
      <c r="BV456" s="53"/>
      <c r="BW456" s="53"/>
      <c r="BX456" s="53"/>
      <c r="BY456" s="53"/>
      <c r="BZ456" s="53"/>
      <c r="CA456" s="53"/>
      <c r="CB456" s="53"/>
      <c r="CC456" s="53"/>
      <c r="CD456" s="53"/>
      <c r="CE456" s="53"/>
      <c r="CF456" s="53"/>
      <c r="CG456" s="53"/>
      <c r="CH456" s="53"/>
      <c r="CI456" s="53"/>
      <c r="CJ456" s="53"/>
      <c r="CK456" s="53"/>
      <c r="CL456" s="53"/>
      <c r="CM456" s="53"/>
      <c r="CN456" s="53"/>
      <c r="CO456" s="53"/>
      <c r="CP456" s="53"/>
      <c r="CQ456" s="53"/>
      <c r="CR456" s="53"/>
      <c r="CS456" s="53"/>
      <c r="CT456" s="53"/>
      <c r="CU456" s="53"/>
      <c r="CV456" s="53"/>
      <c r="CW456" s="53"/>
      <c r="CX456" s="53"/>
      <c r="CY456" s="53"/>
      <c r="CZ456" s="53"/>
      <c r="DA456" s="53"/>
      <c r="DB456" s="53"/>
      <c r="DC456" s="53"/>
      <c r="DD456" s="53"/>
      <c r="DE456" s="53"/>
      <c r="DF456" s="53"/>
      <c r="DG456" s="53"/>
      <c r="DH456" s="53"/>
      <c r="DI456" s="53"/>
      <c r="DJ456" s="53"/>
      <c r="DK456" s="53"/>
      <c r="DL456" s="53"/>
      <c r="DM456" s="53"/>
      <c r="DN456" s="53"/>
      <c r="DO456" s="53"/>
      <c r="DP456" s="53"/>
      <c r="DQ456" s="53"/>
      <c r="DR456" s="53"/>
      <c r="DS456" s="53"/>
      <c r="DT456" s="53"/>
      <c r="DU456" s="53"/>
      <c r="DV456" s="53"/>
      <c r="DW456" s="53"/>
      <c r="DX456" s="53"/>
      <c r="DY456" s="53"/>
      <c r="DZ456" s="53"/>
      <c r="EA456" s="53"/>
      <c r="EB456" s="53"/>
      <c r="EC456" s="53"/>
      <c r="ED456" s="53"/>
      <c r="EE456" s="53"/>
      <c r="EF456" s="53"/>
      <c r="EG456" s="53"/>
      <c r="EH456" s="53"/>
      <c r="EI456" s="53"/>
      <c r="EJ456" s="53"/>
      <c r="EK456" s="53"/>
      <c r="EL456" s="53"/>
      <c r="EM456" s="53"/>
      <c r="EN456" s="53"/>
      <c r="EO456" s="53"/>
      <c r="EP456" s="53"/>
      <c r="EQ456" s="53"/>
      <c r="ER456" s="53"/>
      <c r="ES456" s="53"/>
      <c r="ET456" s="53"/>
      <c r="EU456" s="53"/>
      <c r="EV456" s="53"/>
      <c r="EW456" s="53"/>
      <c r="EX456" s="53"/>
      <c r="EY456" s="53"/>
      <c r="EZ456" s="53"/>
      <c r="FA456" s="53"/>
      <c r="FB456" s="53"/>
      <c r="FC456" s="53"/>
      <c r="FD456" s="53"/>
      <c r="FE456" s="53"/>
      <c r="FF456" s="53"/>
      <c r="FG456" s="53"/>
      <c r="FH456" s="53"/>
      <c r="FI456" s="53"/>
      <c r="FJ456" s="53"/>
      <c r="FK456" s="53"/>
      <c r="FL456" s="53"/>
      <c r="FM456" s="53"/>
      <c r="FN456" s="53"/>
      <c r="FO456" s="53"/>
      <c r="FP456" s="53"/>
      <c r="FQ456" s="53"/>
      <c r="FR456" s="53"/>
      <c r="FS456" s="53"/>
      <c r="FT456" s="53"/>
      <c r="FU456" s="53"/>
      <c r="FV456" s="53"/>
      <c r="FW456" s="53"/>
      <c r="FX456" s="53"/>
      <c r="FY456" s="53"/>
      <c r="FZ456" s="53"/>
      <c r="GA456" s="53"/>
      <c r="GB456" s="53"/>
      <c r="GC456" s="53"/>
      <c r="GD456" s="53"/>
      <c r="GE456" s="53"/>
      <c r="GF456" s="53"/>
      <c r="GG456" s="53"/>
      <c r="GH456" s="53"/>
      <c r="GI456" s="53"/>
      <c r="GJ456" s="53"/>
      <c r="GK456" s="53"/>
      <c r="GL456" s="53"/>
      <c r="GM456" s="53"/>
      <c r="GN456" s="53"/>
      <c r="GO456" s="53"/>
      <c r="GP456" s="53"/>
      <c r="GQ456" s="53"/>
      <c r="GR456" s="53"/>
      <c r="GS456" s="53"/>
      <c r="GT456" s="53"/>
      <c r="GU456" s="53"/>
      <c r="GV456" s="53"/>
      <c r="GW456" s="53"/>
      <c r="GX456" s="53"/>
      <c r="GY456" s="53"/>
      <c r="GZ456" s="53"/>
      <c r="HA456" s="53"/>
      <c r="HB456" s="53"/>
      <c r="HC456" s="53"/>
      <c r="HD456" s="53"/>
      <c r="HE456" s="53"/>
      <c r="HF456" s="53"/>
      <c r="HG456" s="53"/>
      <c r="HH456" s="53"/>
      <c r="HI456" s="53"/>
      <c r="HJ456" s="53"/>
      <c r="HK456" s="53"/>
      <c r="HL456" s="53"/>
      <c r="HM456" s="53"/>
      <c r="HN456" s="53"/>
      <c r="HO456" s="53"/>
      <c r="HP456" s="53"/>
      <c r="HQ456" s="53"/>
      <c r="HR456" s="53"/>
      <c r="HS456" s="53"/>
      <c r="HT456" s="53"/>
      <c r="HU456" s="53"/>
      <c r="HV456" s="53"/>
      <c r="HW456" s="53"/>
      <c r="HX456" s="53"/>
      <c r="HY456" s="53"/>
      <c r="HZ456" s="53"/>
      <c r="IA456" s="53"/>
      <c r="IB456" s="53"/>
      <c r="IC456" s="53"/>
      <c r="ID456" s="53"/>
      <c r="IE456" s="53"/>
      <c r="IF456" s="53"/>
      <c r="IG456" s="53"/>
      <c r="IH456" s="53"/>
      <c r="II456" s="53"/>
      <c r="IJ456" s="53"/>
      <c r="IK456" s="53"/>
      <c r="IL456" s="53"/>
      <c r="IM456" s="53"/>
      <c r="IN456" s="53"/>
      <c r="IO456" s="53"/>
      <c r="IP456" s="53"/>
      <c r="IQ456" s="53"/>
      <c r="IR456" s="53"/>
    </row>
    <row r="457" spans="1:252" ht="15" customHeight="1" x14ac:dyDescent="0.25">
      <c r="A457" s="95">
        <f t="shared" si="7"/>
        <v>8</v>
      </c>
      <c r="B457" s="35">
        <v>2011</v>
      </c>
      <c r="C457" s="35" t="s">
        <v>205</v>
      </c>
      <c r="D457" s="98">
        <v>2400</v>
      </c>
      <c r="E457" s="88" t="s">
        <v>46</v>
      </c>
      <c r="F457" s="89" t="s">
        <v>47</v>
      </c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3"/>
      <c r="BS457" s="53"/>
      <c r="BT457" s="53"/>
      <c r="BU457" s="53"/>
      <c r="BV457" s="53"/>
      <c r="BW457" s="53"/>
      <c r="BX457" s="53"/>
      <c r="BY457" s="53"/>
      <c r="BZ457" s="53"/>
      <c r="CA457" s="53"/>
      <c r="CB457" s="53"/>
      <c r="CC457" s="53"/>
      <c r="CD457" s="53"/>
      <c r="CE457" s="53"/>
      <c r="CF457" s="53"/>
      <c r="CG457" s="53"/>
      <c r="CH457" s="53"/>
      <c r="CI457" s="53"/>
      <c r="CJ457" s="53"/>
      <c r="CK457" s="53"/>
      <c r="CL457" s="53"/>
      <c r="CM457" s="53"/>
      <c r="CN457" s="53"/>
      <c r="CO457" s="53"/>
      <c r="CP457" s="53"/>
      <c r="CQ457" s="53"/>
      <c r="CR457" s="53"/>
      <c r="CS457" s="53"/>
      <c r="CT457" s="53"/>
      <c r="CU457" s="53"/>
      <c r="CV457" s="53"/>
      <c r="CW457" s="53"/>
      <c r="CX457" s="53"/>
      <c r="CY457" s="53"/>
      <c r="CZ457" s="53"/>
      <c r="DA457" s="53"/>
      <c r="DB457" s="53"/>
      <c r="DC457" s="53"/>
      <c r="DD457" s="53"/>
      <c r="DE457" s="53"/>
      <c r="DF457" s="53"/>
      <c r="DG457" s="53"/>
      <c r="DH457" s="53"/>
      <c r="DI457" s="53"/>
      <c r="DJ457" s="53"/>
      <c r="DK457" s="53"/>
      <c r="DL457" s="53"/>
      <c r="DM457" s="53"/>
      <c r="DN457" s="53"/>
      <c r="DO457" s="53"/>
      <c r="DP457" s="53"/>
      <c r="DQ457" s="53"/>
      <c r="DR457" s="53"/>
      <c r="DS457" s="53"/>
      <c r="DT457" s="53"/>
      <c r="DU457" s="53"/>
      <c r="DV457" s="53"/>
      <c r="DW457" s="53"/>
      <c r="DX457" s="53"/>
      <c r="DY457" s="53"/>
      <c r="DZ457" s="53"/>
      <c r="EA457" s="53"/>
      <c r="EB457" s="53"/>
      <c r="EC457" s="53"/>
      <c r="ED457" s="53"/>
      <c r="EE457" s="53"/>
      <c r="EF457" s="53"/>
      <c r="EG457" s="53"/>
      <c r="EH457" s="53"/>
      <c r="EI457" s="53"/>
      <c r="EJ457" s="53"/>
      <c r="EK457" s="53"/>
      <c r="EL457" s="53"/>
      <c r="EM457" s="53"/>
      <c r="EN457" s="53"/>
      <c r="EO457" s="53"/>
      <c r="EP457" s="53"/>
      <c r="EQ457" s="53"/>
      <c r="ER457" s="53"/>
      <c r="ES457" s="53"/>
      <c r="ET457" s="53"/>
      <c r="EU457" s="53"/>
      <c r="EV457" s="53"/>
      <c r="EW457" s="53"/>
      <c r="EX457" s="53"/>
      <c r="EY457" s="53"/>
      <c r="EZ457" s="53"/>
      <c r="FA457" s="53"/>
      <c r="FB457" s="53"/>
      <c r="FC457" s="53"/>
      <c r="FD457" s="53"/>
      <c r="FE457" s="53"/>
      <c r="FF457" s="53"/>
      <c r="FG457" s="53"/>
      <c r="FH457" s="53"/>
      <c r="FI457" s="53"/>
      <c r="FJ457" s="53"/>
      <c r="FK457" s="53"/>
      <c r="FL457" s="53"/>
      <c r="FM457" s="53"/>
      <c r="FN457" s="53"/>
      <c r="FO457" s="53"/>
      <c r="FP457" s="53"/>
      <c r="FQ457" s="53"/>
      <c r="FR457" s="53"/>
      <c r="FS457" s="53"/>
      <c r="FT457" s="53"/>
      <c r="FU457" s="53"/>
      <c r="FV457" s="53"/>
      <c r="FW457" s="53"/>
      <c r="FX457" s="53"/>
      <c r="FY457" s="53"/>
      <c r="FZ457" s="53"/>
      <c r="GA457" s="53"/>
      <c r="GB457" s="53"/>
      <c r="GC457" s="53"/>
      <c r="GD457" s="53"/>
      <c r="GE457" s="53"/>
      <c r="GF457" s="53"/>
      <c r="GG457" s="53"/>
      <c r="GH457" s="53"/>
      <c r="GI457" s="53"/>
      <c r="GJ457" s="53"/>
      <c r="GK457" s="53"/>
      <c r="GL457" s="53"/>
      <c r="GM457" s="53"/>
      <c r="GN457" s="53"/>
      <c r="GO457" s="53"/>
      <c r="GP457" s="53"/>
      <c r="GQ457" s="53"/>
      <c r="GR457" s="53"/>
      <c r="GS457" s="53"/>
      <c r="GT457" s="53"/>
      <c r="GU457" s="53"/>
      <c r="GV457" s="53"/>
      <c r="GW457" s="53"/>
      <c r="GX457" s="53"/>
      <c r="GY457" s="53"/>
      <c r="GZ457" s="53"/>
      <c r="HA457" s="53"/>
      <c r="HB457" s="53"/>
      <c r="HC457" s="53"/>
      <c r="HD457" s="53"/>
      <c r="HE457" s="53"/>
      <c r="HF457" s="53"/>
      <c r="HG457" s="53"/>
      <c r="HH457" s="53"/>
      <c r="HI457" s="53"/>
      <c r="HJ457" s="53"/>
      <c r="HK457" s="53"/>
      <c r="HL457" s="53"/>
      <c r="HM457" s="53"/>
      <c r="HN457" s="53"/>
      <c r="HO457" s="53"/>
      <c r="HP457" s="53"/>
      <c r="HQ457" s="53"/>
      <c r="HR457" s="53"/>
      <c r="HS457" s="53"/>
      <c r="HT457" s="53"/>
      <c r="HU457" s="53"/>
      <c r="HV457" s="53"/>
      <c r="HW457" s="53"/>
      <c r="HX457" s="53"/>
      <c r="HY457" s="53"/>
      <c r="HZ457" s="53"/>
      <c r="IA457" s="53"/>
      <c r="IB457" s="53"/>
      <c r="IC457" s="53"/>
      <c r="ID457" s="53"/>
      <c r="IE457" s="53"/>
      <c r="IF457" s="53"/>
      <c r="IG457" s="53"/>
      <c r="IH457" s="53"/>
      <c r="II457" s="53"/>
      <c r="IJ457" s="53"/>
      <c r="IK457" s="53"/>
      <c r="IL457" s="53"/>
      <c r="IM457" s="53"/>
      <c r="IN457" s="53"/>
      <c r="IO457" s="53"/>
      <c r="IP457" s="53"/>
      <c r="IQ457" s="53"/>
      <c r="IR457" s="53"/>
    </row>
    <row r="458" spans="1:252" ht="15" customHeight="1" x14ac:dyDescent="0.25">
      <c r="A458" s="95">
        <f t="shared" si="7"/>
        <v>9</v>
      </c>
      <c r="B458" s="35">
        <v>2012</v>
      </c>
      <c r="C458" s="35" t="s">
        <v>206</v>
      </c>
      <c r="D458" s="98">
        <v>260</v>
      </c>
      <c r="E458" s="88" t="s">
        <v>46</v>
      </c>
      <c r="F458" s="89" t="s">
        <v>47</v>
      </c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3"/>
      <c r="BS458" s="53"/>
      <c r="BT458" s="53"/>
      <c r="BU458" s="53"/>
      <c r="BV458" s="53"/>
      <c r="BW458" s="53"/>
      <c r="BX458" s="53"/>
      <c r="BY458" s="53"/>
      <c r="BZ458" s="53"/>
      <c r="CA458" s="53"/>
      <c r="CB458" s="53"/>
      <c r="CC458" s="53"/>
      <c r="CD458" s="53"/>
      <c r="CE458" s="53"/>
      <c r="CF458" s="53"/>
      <c r="CG458" s="53"/>
      <c r="CH458" s="53"/>
      <c r="CI458" s="53"/>
      <c r="CJ458" s="53"/>
      <c r="CK458" s="53"/>
      <c r="CL458" s="53"/>
      <c r="CM458" s="53"/>
      <c r="CN458" s="53"/>
      <c r="CO458" s="53"/>
      <c r="CP458" s="53"/>
      <c r="CQ458" s="53"/>
      <c r="CR458" s="53"/>
      <c r="CS458" s="53"/>
      <c r="CT458" s="53"/>
      <c r="CU458" s="53"/>
      <c r="CV458" s="53"/>
      <c r="CW458" s="53"/>
      <c r="CX458" s="53"/>
      <c r="CY458" s="53"/>
      <c r="CZ458" s="53"/>
      <c r="DA458" s="53"/>
      <c r="DB458" s="53"/>
      <c r="DC458" s="53"/>
      <c r="DD458" s="53"/>
      <c r="DE458" s="53"/>
      <c r="DF458" s="53"/>
      <c r="DG458" s="53"/>
      <c r="DH458" s="53"/>
      <c r="DI458" s="53"/>
      <c r="DJ458" s="53"/>
      <c r="DK458" s="53"/>
      <c r="DL458" s="53"/>
      <c r="DM458" s="53"/>
      <c r="DN458" s="53"/>
      <c r="DO458" s="53"/>
      <c r="DP458" s="53"/>
      <c r="DQ458" s="53"/>
      <c r="DR458" s="53"/>
      <c r="DS458" s="53"/>
      <c r="DT458" s="53"/>
      <c r="DU458" s="53"/>
      <c r="DV458" s="53"/>
      <c r="DW458" s="53"/>
      <c r="DX458" s="53"/>
      <c r="DY458" s="53"/>
      <c r="DZ458" s="53"/>
      <c r="EA458" s="53"/>
      <c r="EB458" s="53"/>
      <c r="EC458" s="53"/>
      <c r="ED458" s="53"/>
      <c r="EE458" s="53"/>
      <c r="EF458" s="53"/>
      <c r="EG458" s="53"/>
      <c r="EH458" s="53"/>
      <c r="EI458" s="53"/>
      <c r="EJ458" s="53"/>
      <c r="EK458" s="53"/>
      <c r="EL458" s="53"/>
      <c r="EM458" s="53"/>
      <c r="EN458" s="53"/>
      <c r="EO458" s="53"/>
      <c r="EP458" s="53"/>
      <c r="EQ458" s="53"/>
      <c r="ER458" s="53"/>
      <c r="ES458" s="53"/>
      <c r="ET458" s="53"/>
      <c r="EU458" s="53"/>
      <c r="EV458" s="53"/>
      <c r="EW458" s="53"/>
      <c r="EX458" s="53"/>
      <c r="EY458" s="53"/>
      <c r="EZ458" s="53"/>
      <c r="FA458" s="53"/>
      <c r="FB458" s="53"/>
      <c r="FC458" s="53"/>
      <c r="FD458" s="53"/>
      <c r="FE458" s="53"/>
      <c r="FF458" s="53"/>
      <c r="FG458" s="53"/>
      <c r="FH458" s="53"/>
      <c r="FI458" s="53"/>
      <c r="FJ458" s="53"/>
      <c r="FK458" s="53"/>
      <c r="FL458" s="53"/>
      <c r="FM458" s="53"/>
      <c r="FN458" s="53"/>
      <c r="FO458" s="53"/>
      <c r="FP458" s="53"/>
      <c r="FQ458" s="53"/>
      <c r="FR458" s="53"/>
      <c r="FS458" s="53"/>
      <c r="FT458" s="53"/>
      <c r="FU458" s="53"/>
      <c r="FV458" s="53"/>
      <c r="FW458" s="53"/>
      <c r="FX458" s="53"/>
      <c r="FY458" s="53"/>
      <c r="FZ458" s="53"/>
      <c r="GA458" s="53"/>
      <c r="GB458" s="53"/>
      <c r="GC458" s="53"/>
      <c r="GD458" s="53"/>
      <c r="GE458" s="53"/>
      <c r="GF458" s="53"/>
      <c r="GG458" s="53"/>
      <c r="GH458" s="53"/>
      <c r="GI458" s="53"/>
      <c r="GJ458" s="53"/>
      <c r="GK458" s="53"/>
      <c r="GL458" s="53"/>
      <c r="GM458" s="53"/>
      <c r="GN458" s="53"/>
      <c r="GO458" s="53"/>
      <c r="GP458" s="53"/>
      <c r="GQ458" s="53"/>
      <c r="GR458" s="53"/>
      <c r="GS458" s="53"/>
      <c r="GT458" s="53"/>
      <c r="GU458" s="53"/>
      <c r="GV458" s="53"/>
      <c r="GW458" s="53"/>
      <c r="GX458" s="53"/>
      <c r="GY458" s="53"/>
      <c r="GZ458" s="53"/>
      <c r="HA458" s="53"/>
      <c r="HB458" s="53"/>
      <c r="HC458" s="53"/>
      <c r="HD458" s="53"/>
      <c r="HE458" s="53"/>
      <c r="HF458" s="53"/>
      <c r="HG458" s="53"/>
      <c r="HH458" s="53"/>
      <c r="HI458" s="53"/>
      <c r="HJ458" s="53"/>
      <c r="HK458" s="53"/>
      <c r="HL458" s="53"/>
      <c r="HM458" s="53"/>
      <c r="HN458" s="53"/>
      <c r="HO458" s="53"/>
      <c r="HP458" s="53"/>
      <c r="HQ458" s="53"/>
      <c r="HR458" s="53"/>
      <c r="HS458" s="53"/>
      <c r="HT458" s="53"/>
      <c r="HU458" s="53"/>
      <c r="HV458" s="53"/>
      <c r="HW458" s="53"/>
      <c r="HX458" s="53"/>
      <c r="HY458" s="53"/>
      <c r="HZ458" s="53"/>
      <c r="IA458" s="53"/>
      <c r="IB458" s="53"/>
      <c r="IC458" s="53"/>
      <c r="ID458" s="53"/>
      <c r="IE458" s="53"/>
      <c r="IF458" s="53"/>
      <c r="IG458" s="53"/>
      <c r="IH458" s="53"/>
      <c r="II458" s="53"/>
      <c r="IJ458" s="53"/>
      <c r="IK458" s="53"/>
      <c r="IL458" s="53"/>
      <c r="IM458" s="53"/>
      <c r="IN458" s="53"/>
      <c r="IO458" s="53"/>
      <c r="IP458" s="53"/>
      <c r="IQ458" s="53"/>
      <c r="IR458" s="53"/>
    </row>
    <row r="459" spans="1:252" x14ac:dyDescent="0.25">
      <c r="A459" s="95">
        <f t="shared" si="7"/>
        <v>10</v>
      </c>
      <c r="B459" s="35">
        <v>2012</v>
      </c>
      <c r="C459" s="35" t="s">
        <v>207</v>
      </c>
      <c r="D459" s="98">
        <v>289</v>
      </c>
      <c r="E459" s="88" t="s">
        <v>46</v>
      </c>
      <c r="F459" s="89" t="s">
        <v>47</v>
      </c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3"/>
      <c r="BS459" s="53"/>
      <c r="BT459" s="53"/>
      <c r="BU459" s="53"/>
      <c r="BV459" s="53"/>
      <c r="BW459" s="53"/>
      <c r="BX459" s="53"/>
      <c r="BY459" s="53"/>
      <c r="BZ459" s="53"/>
      <c r="CA459" s="53"/>
      <c r="CB459" s="53"/>
      <c r="CC459" s="53"/>
      <c r="CD459" s="53"/>
      <c r="CE459" s="53"/>
      <c r="CF459" s="53"/>
      <c r="CG459" s="53"/>
      <c r="CH459" s="53"/>
      <c r="CI459" s="53"/>
      <c r="CJ459" s="53"/>
      <c r="CK459" s="53"/>
      <c r="CL459" s="53"/>
      <c r="CM459" s="53"/>
      <c r="CN459" s="53"/>
      <c r="CO459" s="53"/>
      <c r="CP459" s="53"/>
      <c r="CQ459" s="53"/>
      <c r="CR459" s="53"/>
      <c r="CS459" s="53"/>
      <c r="CT459" s="53"/>
      <c r="CU459" s="53"/>
      <c r="CV459" s="53"/>
      <c r="CW459" s="53"/>
      <c r="CX459" s="53"/>
      <c r="CY459" s="53"/>
      <c r="CZ459" s="53"/>
      <c r="DA459" s="53"/>
      <c r="DB459" s="53"/>
      <c r="DC459" s="53"/>
      <c r="DD459" s="53"/>
      <c r="DE459" s="53"/>
      <c r="DF459" s="53"/>
      <c r="DG459" s="53"/>
      <c r="DH459" s="53"/>
      <c r="DI459" s="53"/>
      <c r="DJ459" s="53"/>
      <c r="DK459" s="53"/>
      <c r="DL459" s="53"/>
      <c r="DM459" s="53"/>
      <c r="DN459" s="53"/>
      <c r="DO459" s="53"/>
      <c r="DP459" s="53"/>
      <c r="DQ459" s="53"/>
      <c r="DR459" s="53"/>
      <c r="DS459" s="53"/>
      <c r="DT459" s="53"/>
      <c r="DU459" s="53"/>
      <c r="DV459" s="53"/>
      <c r="DW459" s="53"/>
      <c r="DX459" s="53"/>
      <c r="DY459" s="53"/>
      <c r="DZ459" s="53"/>
      <c r="EA459" s="53"/>
      <c r="EB459" s="53"/>
      <c r="EC459" s="53"/>
      <c r="ED459" s="53"/>
      <c r="EE459" s="53"/>
      <c r="EF459" s="53"/>
      <c r="EG459" s="53"/>
      <c r="EH459" s="53"/>
      <c r="EI459" s="53"/>
      <c r="EJ459" s="53"/>
      <c r="EK459" s="53"/>
      <c r="EL459" s="53"/>
      <c r="EM459" s="53"/>
      <c r="EN459" s="53"/>
      <c r="EO459" s="53"/>
      <c r="EP459" s="53"/>
      <c r="EQ459" s="53"/>
      <c r="ER459" s="53"/>
      <c r="ES459" s="53"/>
      <c r="ET459" s="53"/>
      <c r="EU459" s="53"/>
      <c r="EV459" s="53"/>
      <c r="EW459" s="53"/>
      <c r="EX459" s="53"/>
      <c r="EY459" s="53"/>
      <c r="EZ459" s="53"/>
      <c r="FA459" s="53"/>
      <c r="FB459" s="53"/>
      <c r="FC459" s="53"/>
      <c r="FD459" s="53"/>
      <c r="FE459" s="53"/>
      <c r="FF459" s="53"/>
      <c r="FG459" s="53"/>
      <c r="FH459" s="53"/>
      <c r="FI459" s="53"/>
      <c r="FJ459" s="53"/>
      <c r="FK459" s="53"/>
      <c r="FL459" s="53"/>
      <c r="FM459" s="53"/>
      <c r="FN459" s="53"/>
      <c r="FO459" s="53"/>
      <c r="FP459" s="53"/>
      <c r="FQ459" s="53"/>
      <c r="FR459" s="53"/>
      <c r="FS459" s="53"/>
      <c r="FT459" s="53"/>
      <c r="FU459" s="53"/>
      <c r="FV459" s="53"/>
      <c r="FW459" s="53"/>
      <c r="FX459" s="53"/>
      <c r="FY459" s="53"/>
      <c r="FZ459" s="53"/>
      <c r="GA459" s="53"/>
      <c r="GB459" s="53"/>
      <c r="GC459" s="53"/>
      <c r="GD459" s="53"/>
      <c r="GE459" s="53"/>
      <c r="GF459" s="53"/>
      <c r="GG459" s="53"/>
      <c r="GH459" s="53"/>
      <c r="GI459" s="53"/>
      <c r="GJ459" s="53"/>
      <c r="GK459" s="53"/>
      <c r="GL459" s="53"/>
      <c r="GM459" s="53"/>
      <c r="GN459" s="53"/>
      <c r="GO459" s="53"/>
      <c r="GP459" s="53"/>
      <c r="GQ459" s="53"/>
      <c r="GR459" s="53"/>
      <c r="GS459" s="53"/>
      <c r="GT459" s="53"/>
      <c r="GU459" s="53"/>
      <c r="GV459" s="53"/>
      <c r="GW459" s="53"/>
      <c r="GX459" s="53"/>
      <c r="GY459" s="53"/>
      <c r="GZ459" s="53"/>
      <c r="HA459" s="53"/>
      <c r="HB459" s="53"/>
      <c r="HC459" s="53"/>
      <c r="HD459" s="53"/>
      <c r="HE459" s="53"/>
      <c r="HF459" s="53"/>
      <c r="HG459" s="53"/>
      <c r="HH459" s="53"/>
      <c r="HI459" s="53"/>
      <c r="HJ459" s="53"/>
      <c r="HK459" s="53"/>
      <c r="HL459" s="53"/>
      <c r="HM459" s="53"/>
      <c r="HN459" s="53"/>
      <c r="HO459" s="53"/>
      <c r="HP459" s="53"/>
      <c r="HQ459" s="53"/>
      <c r="HR459" s="53"/>
      <c r="HS459" s="53"/>
      <c r="HT459" s="53"/>
      <c r="HU459" s="53"/>
      <c r="HV459" s="53"/>
      <c r="HW459" s="53"/>
      <c r="HX459" s="53"/>
      <c r="HY459" s="53"/>
      <c r="HZ459" s="53"/>
      <c r="IA459" s="53"/>
      <c r="IB459" s="53"/>
      <c r="IC459" s="53"/>
      <c r="ID459" s="53"/>
      <c r="IE459" s="53"/>
      <c r="IF459" s="53"/>
      <c r="IG459" s="53"/>
      <c r="IH459" s="53"/>
      <c r="II459" s="53"/>
      <c r="IJ459" s="53"/>
      <c r="IK459" s="53"/>
      <c r="IL459" s="53"/>
      <c r="IM459" s="53"/>
      <c r="IN459" s="53"/>
      <c r="IO459" s="53"/>
      <c r="IP459" s="53"/>
      <c r="IQ459" s="53"/>
      <c r="IR459" s="53"/>
    </row>
    <row r="460" spans="1:252" x14ac:dyDescent="0.25">
      <c r="A460" s="95">
        <f t="shared" si="7"/>
        <v>11</v>
      </c>
      <c r="B460" s="35">
        <v>2012</v>
      </c>
      <c r="C460" s="35" t="s">
        <v>208</v>
      </c>
      <c r="D460" s="98">
        <v>5199</v>
      </c>
      <c r="E460" s="88" t="s">
        <v>46</v>
      </c>
      <c r="F460" s="89" t="s">
        <v>47</v>
      </c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3"/>
      <c r="BS460" s="53"/>
      <c r="BT460" s="53"/>
      <c r="BU460" s="53"/>
      <c r="BV460" s="53"/>
      <c r="BW460" s="53"/>
      <c r="BX460" s="53"/>
      <c r="BY460" s="53"/>
      <c r="BZ460" s="53"/>
      <c r="CA460" s="53"/>
      <c r="CB460" s="53"/>
      <c r="CC460" s="53"/>
      <c r="CD460" s="53"/>
      <c r="CE460" s="53"/>
      <c r="CF460" s="53"/>
      <c r="CG460" s="53"/>
      <c r="CH460" s="53"/>
      <c r="CI460" s="53"/>
      <c r="CJ460" s="53"/>
      <c r="CK460" s="53"/>
      <c r="CL460" s="53"/>
      <c r="CM460" s="53"/>
      <c r="CN460" s="53"/>
      <c r="CO460" s="53"/>
      <c r="CP460" s="53"/>
      <c r="CQ460" s="53"/>
      <c r="CR460" s="53"/>
      <c r="CS460" s="53"/>
      <c r="CT460" s="53"/>
      <c r="CU460" s="53"/>
      <c r="CV460" s="53"/>
      <c r="CW460" s="53"/>
      <c r="CX460" s="53"/>
      <c r="CY460" s="53"/>
      <c r="CZ460" s="53"/>
      <c r="DA460" s="53"/>
      <c r="DB460" s="53"/>
      <c r="DC460" s="53"/>
      <c r="DD460" s="53"/>
      <c r="DE460" s="53"/>
      <c r="DF460" s="53"/>
      <c r="DG460" s="53"/>
      <c r="DH460" s="53"/>
      <c r="DI460" s="53"/>
      <c r="DJ460" s="53"/>
      <c r="DK460" s="53"/>
      <c r="DL460" s="53"/>
      <c r="DM460" s="53"/>
      <c r="DN460" s="53"/>
      <c r="DO460" s="53"/>
      <c r="DP460" s="53"/>
      <c r="DQ460" s="53"/>
      <c r="DR460" s="53"/>
      <c r="DS460" s="53"/>
      <c r="DT460" s="53"/>
      <c r="DU460" s="53"/>
      <c r="DV460" s="53"/>
      <c r="DW460" s="53"/>
      <c r="DX460" s="53"/>
      <c r="DY460" s="53"/>
      <c r="DZ460" s="53"/>
      <c r="EA460" s="53"/>
      <c r="EB460" s="53"/>
      <c r="EC460" s="53"/>
      <c r="ED460" s="53"/>
      <c r="EE460" s="53"/>
      <c r="EF460" s="53"/>
      <c r="EG460" s="53"/>
      <c r="EH460" s="53"/>
      <c r="EI460" s="53"/>
      <c r="EJ460" s="53"/>
      <c r="EK460" s="53"/>
      <c r="EL460" s="53"/>
      <c r="EM460" s="53"/>
      <c r="EN460" s="53"/>
      <c r="EO460" s="53"/>
      <c r="EP460" s="53"/>
      <c r="EQ460" s="53"/>
      <c r="ER460" s="53"/>
      <c r="ES460" s="53"/>
      <c r="ET460" s="53"/>
      <c r="EU460" s="53"/>
      <c r="EV460" s="53"/>
      <c r="EW460" s="53"/>
      <c r="EX460" s="53"/>
      <c r="EY460" s="53"/>
      <c r="EZ460" s="53"/>
      <c r="FA460" s="53"/>
      <c r="FB460" s="53"/>
      <c r="FC460" s="53"/>
      <c r="FD460" s="53"/>
      <c r="FE460" s="53"/>
      <c r="FF460" s="53"/>
      <c r="FG460" s="53"/>
      <c r="FH460" s="53"/>
      <c r="FI460" s="53"/>
      <c r="FJ460" s="53"/>
      <c r="FK460" s="53"/>
      <c r="FL460" s="53"/>
      <c r="FM460" s="53"/>
      <c r="FN460" s="53"/>
      <c r="FO460" s="53"/>
      <c r="FP460" s="53"/>
      <c r="FQ460" s="53"/>
      <c r="FR460" s="53"/>
      <c r="FS460" s="53"/>
      <c r="FT460" s="53"/>
      <c r="FU460" s="53"/>
      <c r="FV460" s="53"/>
      <c r="FW460" s="53"/>
      <c r="FX460" s="53"/>
      <c r="FY460" s="53"/>
      <c r="FZ460" s="53"/>
      <c r="GA460" s="53"/>
      <c r="GB460" s="53"/>
      <c r="GC460" s="53"/>
      <c r="GD460" s="53"/>
      <c r="GE460" s="53"/>
      <c r="GF460" s="53"/>
      <c r="GG460" s="53"/>
      <c r="GH460" s="53"/>
      <c r="GI460" s="53"/>
      <c r="GJ460" s="53"/>
      <c r="GK460" s="53"/>
      <c r="GL460" s="53"/>
      <c r="GM460" s="53"/>
      <c r="GN460" s="53"/>
      <c r="GO460" s="53"/>
      <c r="GP460" s="53"/>
      <c r="GQ460" s="53"/>
      <c r="GR460" s="53"/>
      <c r="GS460" s="53"/>
      <c r="GT460" s="53"/>
      <c r="GU460" s="53"/>
      <c r="GV460" s="53"/>
      <c r="GW460" s="53"/>
      <c r="GX460" s="53"/>
      <c r="GY460" s="53"/>
      <c r="GZ460" s="53"/>
      <c r="HA460" s="53"/>
      <c r="HB460" s="53"/>
      <c r="HC460" s="53"/>
      <c r="HD460" s="53"/>
      <c r="HE460" s="53"/>
      <c r="HF460" s="53"/>
      <c r="HG460" s="53"/>
      <c r="HH460" s="53"/>
      <c r="HI460" s="53"/>
      <c r="HJ460" s="53"/>
      <c r="HK460" s="53"/>
      <c r="HL460" s="53"/>
      <c r="HM460" s="53"/>
      <c r="HN460" s="53"/>
      <c r="HO460" s="53"/>
      <c r="HP460" s="53"/>
      <c r="HQ460" s="53"/>
      <c r="HR460" s="53"/>
      <c r="HS460" s="53"/>
      <c r="HT460" s="53"/>
      <c r="HU460" s="53"/>
      <c r="HV460" s="53"/>
      <c r="HW460" s="53"/>
      <c r="HX460" s="53"/>
      <c r="HY460" s="53"/>
      <c r="HZ460" s="53"/>
      <c r="IA460" s="53"/>
      <c r="IB460" s="53"/>
      <c r="IC460" s="53"/>
      <c r="ID460" s="53"/>
      <c r="IE460" s="53"/>
      <c r="IF460" s="53"/>
      <c r="IG460" s="53"/>
      <c r="IH460" s="53"/>
      <c r="II460" s="53"/>
      <c r="IJ460" s="53"/>
      <c r="IK460" s="53"/>
      <c r="IL460" s="53"/>
      <c r="IM460" s="53"/>
      <c r="IN460" s="53"/>
      <c r="IO460" s="53"/>
      <c r="IP460" s="53"/>
      <c r="IQ460" s="53"/>
      <c r="IR460" s="53"/>
    </row>
    <row r="461" spans="1:252" x14ac:dyDescent="0.25">
      <c r="A461" s="95">
        <f t="shared" si="7"/>
        <v>12</v>
      </c>
      <c r="B461" s="35">
        <v>2012</v>
      </c>
      <c r="C461" s="35" t="s">
        <v>209</v>
      </c>
      <c r="D461" s="98">
        <v>899</v>
      </c>
      <c r="E461" s="88" t="s">
        <v>46</v>
      </c>
      <c r="F461" s="89" t="s">
        <v>47</v>
      </c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3"/>
      <c r="BS461" s="53"/>
      <c r="BT461" s="53"/>
      <c r="BU461" s="53"/>
      <c r="BV461" s="53"/>
      <c r="BW461" s="53"/>
      <c r="BX461" s="53"/>
      <c r="BY461" s="53"/>
      <c r="BZ461" s="53"/>
      <c r="CA461" s="53"/>
      <c r="CB461" s="53"/>
      <c r="CC461" s="53"/>
      <c r="CD461" s="53"/>
      <c r="CE461" s="53"/>
      <c r="CF461" s="53"/>
      <c r="CG461" s="53"/>
      <c r="CH461" s="53"/>
      <c r="CI461" s="53"/>
      <c r="CJ461" s="53"/>
      <c r="CK461" s="53"/>
      <c r="CL461" s="53"/>
      <c r="CM461" s="53"/>
      <c r="CN461" s="53"/>
      <c r="CO461" s="53"/>
      <c r="CP461" s="53"/>
      <c r="CQ461" s="53"/>
      <c r="CR461" s="53"/>
      <c r="CS461" s="53"/>
      <c r="CT461" s="53"/>
      <c r="CU461" s="53"/>
      <c r="CV461" s="53"/>
      <c r="CW461" s="53"/>
      <c r="CX461" s="53"/>
      <c r="CY461" s="53"/>
      <c r="CZ461" s="53"/>
      <c r="DA461" s="53"/>
      <c r="DB461" s="53"/>
      <c r="DC461" s="53"/>
      <c r="DD461" s="53"/>
      <c r="DE461" s="53"/>
      <c r="DF461" s="53"/>
      <c r="DG461" s="53"/>
      <c r="DH461" s="53"/>
      <c r="DI461" s="53"/>
      <c r="DJ461" s="53"/>
      <c r="DK461" s="53"/>
      <c r="DL461" s="53"/>
      <c r="DM461" s="53"/>
      <c r="DN461" s="53"/>
      <c r="DO461" s="53"/>
      <c r="DP461" s="53"/>
      <c r="DQ461" s="53"/>
      <c r="DR461" s="53"/>
      <c r="DS461" s="53"/>
      <c r="DT461" s="53"/>
      <c r="DU461" s="53"/>
      <c r="DV461" s="53"/>
      <c r="DW461" s="53"/>
      <c r="DX461" s="53"/>
      <c r="DY461" s="53"/>
      <c r="DZ461" s="53"/>
      <c r="EA461" s="53"/>
      <c r="EB461" s="53"/>
      <c r="EC461" s="53"/>
      <c r="ED461" s="53"/>
      <c r="EE461" s="53"/>
      <c r="EF461" s="53"/>
      <c r="EG461" s="53"/>
      <c r="EH461" s="53"/>
      <c r="EI461" s="53"/>
      <c r="EJ461" s="53"/>
      <c r="EK461" s="53"/>
      <c r="EL461" s="53"/>
      <c r="EM461" s="53"/>
      <c r="EN461" s="53"/>
      <c r="EO461" s="53"/>
      <c r="EP461" s="53"/>
      <c r="EQ461" s="53"/>
      <c r="ER461" s="53"/>
      <c r="ES461" s="53"/>
      <c r="ET461" s="53"/>
      <c r="EU461" s="53"/>
      <c r="EV461" s="53"/>
      <c r="EW461" s="53"/>
      <c r="EX461" s="53"/>
      <c r="EY461" s="53"/>
      <c r="EZ461" s="53"/>
      <c r="FA461" s="53"/>
      <c r="FB461" s="53"/>
      <c r="FC461" s="53"/>
      <c r="FD461" s="53"/>
      <c r="FE461" s="53"/>
      <c r="FF461" s="53"/>
      <c r="FG461" s="53"/>
      <c r="FH461" s="53"/>
      <c r="FI461" s="53"/>
      <c r="FJ461" s="53"/>
      <c r="FK461" s="53"/>
      <c r="FL461" s="53"/>
      <c r="FM461" s="53"/>
      <c r="FN461" s="53"/>
      <c r="FO461" s="53"/>
      <c r="FP461" s="53"/>
      <c r="FQ461" s="53"/>
      <c r="FR461" s="53"/>
      <c r="FS461" s="53"/>
      <c r="FT461" s="53"/>
      <c r="FU461" s="53"/>
      <c r="FV461" s="53"/>
      <c r="FW461" s="53"/>
      <c r="FX461" s="53"/>
      <c r="FY461" s="53"/>
      <c r="FZ461" s="53"/>
      <c r="GA461" s="53"/>
      <c r="GB461" s="53"/>
      <c r="GC461" s="53"/>
      <c r="GD461" s="53"/>
      <c r="GE461" s="53"/>
      <c r="GF461" s="53"/>
      <c r="GG461" s="53"/>
      <c r="GH461" s="53"/>
      <c r="GI461" s="53"/>
      <c r="GJ461" s="53"/>
      <c r="GK461" s="53"/>
      <c r="GL461" s="53"/>
      <c r="GM461" s="53"/>
      <c r="GN461" s="53"/>
      <c r="GO461" s="53"/>
      <c r="GP461" s="53"/>
      <c r="GQ461" s="53"/>
      <c r="GR461" s="53"/>
      <c r="GS461" s="53"/>
      <c r="GT461" s="53"/>
      <c r="GU461" s="53"/>
      <c r="GV461" s="53"/>
      <c r="GW461" s="53"/>
      <c r="GX461" s="53"/>
      <c r="GY461" s="53"/>
      <c r="GZ461" s="53"/>
      <c r="HA461" s="53"/>
      <c r="HB461" s="53"/>
      <c r="HC461" s="53"/>
      <c r="HD461" s="53"/>
      <c r="HE461" s="53"/>
      <c r="HF461" s="53"/>
      <c r="HG461" s="53"/>
      <c r="HH461" s="53"/>
      <c r="HI461" s="53"/>
      <c r="HJ461" s="53"/>
      <c r="HK461" s="53"/>
      <c r="HL461" s="53"/>
      <c r="HM461" s="53"/>
      <c r="HN461" s="53"/>
      <c r="HO461" s="53"/>
      <c r="HP461" s="53"/>
      <c r="HQ461" s="53"/>
      <c r="HR461" s="53"/>
      <c r="HS461" s="53"/>
      <c r="HT461" s="53"/>
      <c r="HU461" s="53"/>
      <c r="HV461" s="53"/>
      <c r="HW461" s="53"/>
      <c r="HX461" s="53"/>
      <c r="HY461" s="53"/>
      <c r="HZ461" s="53"/>
      <c r="IA461" s="53"/>
      <c r="IB461" s="53"/>
      <c r="IC461" s="53"/>
      <c r="ID461" s="53"/>
      <c r="IE461" s="53"/>
      <c r="IF461" s="53"/>
      <c r="IG461" s="53"/>
      <c r="IH461" s="53"/>
      <c r="II461" s="53"/>
      <c r="IJ461" s="53"/>
      <c r="IK461" s="53"/>
      <c r="IL461" s="53"/>
      <c r="IM461" s="53"/>
      <c r="IN461" s="53"/>
      <c r="IO461" s="53"/>
      <c r="IP461" s="53"/>
      <c r="IQ461" s="53"/>
      <c r="IR461" s="53"/>
    </row>
    <row r="462" spans="1:252" x14ac:dyDescent="0.25">
      <c r="A462" s="95">
        <f t="shared" si="7"/>
        <v>13</v>
      </c>
      <c r="B462" s="35">
        <v>2013</v>
      </c>
      <c r="C462" s="35" t="s">
        <v>210</v>
      </c>
      <c r="D462" s="98">
        <v>400</v>
      </c>
      <c r="E462" s="88" t="s">
        <v>46</v>
      </c>
      <c r="F462" s="89" t="s">
        <v>47</v>
      </c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3"/>
      <c r="BS462" s="53"/>
      <c r="BT462" s="53"/>
      <c r="BU462" s="53"/>
      <c r="BV462" s="53"/>
      <c r="BW462" s="53"/>
      <c r="BX462" s="53"/>
      <c r="BY462" s="53"/>
      <c r="BZ462" s="53"/>
      <c r="CA462" s="53"/>
      <c r="CB462" s="53"/>
      <c r="CC462" s="53"/>
      <c r="CD462" s="53"/>
      <c r="CE462" s="53"/>
      <c r="CF462" s="53"/>
      <c r="CG462" s="53"/>
      <c r="CH462" s="53"/>
      <c r="CI462" s="53"/>
      <c r="CJ462" s="53"/>
      <c r="CK462" s="53"/>
      <c r="CL462" s="53"/>
      <c r="CM462" s="53"/>
      <c r="CN462" s="53"/>
      <c r="CO462" s="53"/>
      <c r="CP462" s="53"/>
      <c r="CQ462" s="53"/>
      <c r="CR462" s="53"/>
      <c r="CS462" s="53"/>
      <c r="CT462" s="53"/>
      <c r="CU462" s="53"/>
      <c r="CV462" s="53"/>
      <c r="CW462" s="53"/>
      <c r="CX462" s="53"/>
      <c r="CY462" s="53"/>
      <c r="CZ462" s="53"/>
      <c r="DA462" s="53"/>
      <c r="DB462" s="53"/>
      <c r="DC462" s="53"/>
      <c r="DD462" s="53"/>
      <c r="DE462" s="53"/>
      <c r="DF462" s="53"/>
      <c r="DG462" s="53"/>
      <c r="DH462" s="53"/>
      <c r="DI462" s="53"/>
      <c r="DJ462" s="53"/>
      <c r="DK462" s="53"/>
      <c r="DL462" s="53"/>
      <c r="DM462" s="53"/>
      <c r="DN462" s="53"/>
      <c r="DO462" s="53"/>
      <c r="DP462" s="53"/>
      <c r="DQ462" s="53"/>
      <c r="DR462" s="53"/>
      <c r="DS462" s="53"/>
      <c r="DT462" s="53"/>
      <c r="DU462" s="53"/>
      <c r="DV462" s="53"/>
      <c r="DW462" s="53"/>
      <c r="DX462" s="53"/>
      <c r="DY462" s="53"/>
      <c r="DZ462" s="53"/>
      <c r="EA462" s="53"/>
      <c r="EB462" s="53"/>
      <c r="EC462" s="53"/>
      <c r="ED462" s="53"/>
      <c r="EE462" s="53"/>
      <c r="EF462" s="53"/>
      <c r="EG462" s="53"/>
      <c r="EH462" s="53"/>
      <c r="EI462" s="53"/>
      <c r="EJ462" s="53"/>
      <c r="EK462" s="53"/>
      <c r="EL462" s="53"/>
      <c r="EM462" s="53"/>
      <c r="EN462" s="53"/>
      <c r="EO462" s="53"/>
      <c r="EP462" s="53"/>
      <c r="EQ462" s="53"/>
      <c r="ER462" s="53"/>
      <c r="ES462" s="53"/>
      <c r="ET462" s="53"/>
      <c r="EU462" s="53"/>
      <c r="EV462" s="53"/>
      <c r="EW462" s="53"/>
      <c r="EX462" s="53"/>
      <c r="EY462" s="53"/>
      <c r="EZ462" s="53"/>
      <c r="FA462" s="53"/>
      <c r="FB462" s="53"/>
      <c r="FC462" s="53"/>
      <c r="FD462" s="53"/>
      <c r="FE462" s="53"/>
      <c r="FF462" s="53"/>
      <c r="FG462" s="53"/>
      <c r="FH462" s="53"/>
      <c r="FI462" s="53"/>
      <c r="FJ462" s="53"/>
      <c r="FK462" s="53"/>
      <c r="FL462" s="53"/>
      <c r="FM462" s="53"/>
      <c r="FN462" s="53"/>
      <c r="FO462" s="53"/>
      <c r="FP462" s="53"/>
      <c r="FQ462" s="53"/>
      <c r="FR462" s="53"/>
      <c r="FS462" s="53"/>
      <c r="FT462" s="53"/>
      <c r="FU462" s="53"/>
      <c r="FV462" s="53"/>
      <c r="FW462" s="53"/>
      <c r="FX462" s="53"/>
      <c r="FY462" s="53"/>
      <c r="FZ462" s="53"/>
      <c r="GA462" s="53"/>
      <c r="GB462" s="53"/>
      <c r="GC462" s="53"/>
      <c r="GD462" s="53"/>
      <c r="GE462" s="53"/>
      <c r="GF462" s="53"/>
      <c r="GG462" s="53"/>
      <c r="GH462" s="53"/>
      <c r="GI462" s="53"/>
      <c r="GJ462" s="53"/>
      <c r="GK462" s="53"/>
      <c r="GL462" s="53"/>
      <c r="GM462" s="53"/>
      <c r="GN462" s="53"/>
      <c r="GO462" s="53"/>
      <c r="GP462" s="53"/>
      <c r="GQ462" s="53"/>
      <c r="GR462" s="53"/>
      <c r="GS462" s="53"/>
      <c r="GT462" s="53"/>
      <c r="GU462" s="53"/>
      <c r="GV462" s="53"/>
      <c r="GW462" s="53"/>
      <c r="GX462" s="53"/>
      <c r="GY462" s="53"/>
      <c r="GZ462" s="53"/>
      <c r="HA462" s="53"/>
      <c r="HB462" s="53"/>
      <c r="HC462" s="53"/>
      <c r="HD462" s="53"/>
      <c r="HE462" s="53"/>
      <c r="HF462" s="53"/>
      <c r="HG462" s="53"/>
      <c r="HH462" s="53"/>
      <c r="HI462" s="53"/>
      <c r="HJ462" s="53"/>
      <c r="HK462" s="53"/>
      <c r="HL462" s="53"/>
      <c r="HM462" s="53"/>
      <c r="HN462" s="53"/>
      <c r="HO462" s="53"/>
      <c r="HP462" s="53"/>
      <c r="HQ462" s="53"/>
      <c r="HR462" s="53"/>
      <c r="HS462" s="53"/>
      <c r="HT462" s="53"/>
      <c r="HU462" s="53"/>
      <c r="HV462" s="53"/>
      <c r="HW462" s="53"/>
      <c r="HX462" s="53"/>
      <c r="HY462" s="53"/>
      <c r="HZ462" s="53"/>
      <c r="IA462" s="53"/>
      <c r="IB462" s="53"/>
      <c r="IC462" s="53"/>
      <c r="ID462" s="53"/>
      <c r="IE462" s="53"/>
      <c r="IF462" s="53"/>
      <c r="IG462" s="53"/>
      <c r="IH462" s="53"/>
      <c r="II462" s="53"/>
      <c r="IJ462" s="53"/>
      <c r="IK462" s="53"/>
      <c r="IL462" s="53"/>
      <c r="IM462" s="53"/>
      <c r="IN462" s="53"/>
      <c r="IO462" s="53"/>
      <c r="IP462" s="53"/>
      <c r="IQ462" s="53"/>
      <c r="IR462" s="53"/>
    </row>
    <row r="463" spans="1:252" x14ac:dyDescent="0.25">
      <c r="A463" s="95">
        <f t="shared" si="7"/>
        <v>14</v>
      </c>
      <c r="B463" s="35">
        <v>2013</v>
      </c>
      <c r="C463" s="35" t="s">
        <v>211</v>
      </c>
      <c r="D463" s="98">
        <v>2810</v>
      </c>
      <c r="E463" s="88" t="s">
        <v>46</v>
      </c>
      <c r="F463" s="89" t="s">
        <v>47</v>
      </c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3"/>
      <c r="BS463" s="53"/>
      <c r="BT463" s="53"/>
      <c r="BU463" s="53"/>
      <c r="BV463" s="53"/>
      <c r="BW463" s="53"/>
      <c r="BX463" s="53"/>
      <c r="BY463" s="53"/>
      <c r="BZ463" s="53"/>
      <c r="CA463" s="53"/>
      <c r="CB463" s="53"/>
      <c r="CC463" s="53"/>
      <c r="CD463" s="53"/>
      <c r="CE463" s="53"/>
      <c r="CF463" s="53"/>
      <c r="CG463" s="53"/>
      <c r="CH463" s="53"/>
      <c r="CI463" s="53"/>
      <c r="CJ463" s="53"/>
      <c r="CK463" s="53"/>
      <c r="CL463" s="53"/>
      <c r="CM463" s="53"/>
      <c r="CN463" s="53"/>
      <c r="CO463" s="53"/>
      <c r="CP463" s="53"/>
      <c r="CQ463" s="53"/>
      <c r="CR463" s="53"/>
      <c r="CS463" s="53"/>
      <c r="CT463" s="53"/>
      <c r="CU463" s="53"/>
      <c r="CV463" s="53"/>
      <c r="CW463" s="53"/>
      <c r="CX463" s="53"/>
      <c r="CY463" s="53"/>
      <c r="CZ463" s="53"/>
      <c r="DA463" s="53"/>
      <c r="DB463" s="53"/>
      <c r="DC463" s="53"/>
      <c r="DD463" s="53"/>
      <c r="DE463" s="53"/>
      <c r="DF463" s="53"/>
      <c r="DG463" s="53"/>
      <c r="DH463" s="53"/>
      <c r="DI463" s="53"/>
      <c r="DJ463" s="53"/>
      <c r="DK463" s="53"/>
      <c r="DL463" s="53"/>
      <c r="DM463" s="53"/>
      <c r="DN463" s="53"/>
      <c r="DO463" s="53"/>
      <c r="DP463" s="53"/>
      <c r="DQ463" s="53"/>
      <c r="DR463" s="53"/>
      <c r="DS463" s="53"/>
      <c r="DT463" s="53"/>
      <c r="DU463" s="53"/>
      <c r="DV463" s="53"/>
      <c r="DW463" s="53"/>
      <c r="DX463" s="53"/>
      <c r="DY463" s="53"/>
      <c r="DZ463" s="53"/>
      <c r="EA463" s="53"/>
      <c r="EB463" s="53"/>
      <c r="EC463" s="53"/>
      <c r="ED463" s="53"/>
      <c r="EE463" s="53"/>
      <c r="EF463" s="53"/>
      <c r="EG463" s="53"/>
      <c r="EH463" s="53"/>
      <c r="EI463" s="53"/>
      <c r="EJ463" s="53"/>
      <c r="EK463" s="53"/>
      <c r="EL463" s="53"/>
      <c r="EM463" s="53"/>
      <c r="EN463" s="53"/>
      <c r="EO463" s="53"/>
      <c r="EP463" s="53"/>
      <c r="EQ463" s="53"/>
      <c r="ER463" s="53"/>
      <c r="ES463" s="53"/>
      <c r="ET463" s="53"/>
      <c r="EU463" s="53"/>
      <c r="EV463" s="53"/>
      <c r="EW463" s="53"/>
      <c r="EX463" s="53"/>
      <c r="EY463" s="53"/>
      <c r="EZ463" s="53"/>
      <c r="FA463" s="53"/>
      <c r="FB463" s="53"/>
      <c r="FC463" s="53"/>
      <c r="FD463" s="53"/>
      <c r="FE463" s="53"/>
      <c r="FF463" s="53"/>
      <c r="FG463" s="53"/>
      <c r="FH463" s="53"/>
      <c r="FI463" s="53"/>
      <c r="FJ463" s="53"/>
      <c r="FK463" s="53"/>
      <c r="FL463" s="53"/>
      <c r="FM463" s="53"/>
      <c r="FN463" s="53"/>
      <c r="FO463" s="53"/>
      <c r="FP463" s="53"/>
      <c r="FQ463" s="53"/>
      <c r="FR463" s="53"/>
      <c r="FS463" s="53"/>
      <c r="FT463" s="53"/>
      <c r="FU463" s="53"/>
      <c r="FV463" s="53"/>
      <c r="FW463" s="53"/>
      <c r="FX463" s="53"/>
      <c r="FY463" s="53"/>
      <c r="FZ463" s="53"/>
      <c r="GA463" s="53"/>
      <c r="GB463" s="53"/>
      <c r="GC463" s="53"/>
      <c r="GD463" s="53"/>
      <c r="GE463" s="53"/>
      <c r="GF463" s="53"/>
      <c r="GG463" s="53"/>
      <c r="GH463" s="53"/>
      <c r="GI463" s="53"/>
      <c r="GJ463" s="53"/>
      <c r="GK463" s="53"/>
      <c r="GL463" s="53"/>
      <c r="GM463" s="53"/>
      <c r="GN463" s="53"/>
      <c r="GO463" s="53"/>
      <c r="GP463" s="53"/>
      <c r="GQ463" s="53"/>
      <c r="GR463" s="53"/>
      <c r="GS463" s="53"/>
      <c r="GT463" s="53"/>
      <c r="GU463" s="53"/>
      <c r="GV463" s="53"/>
      <c r="GW463" s="53"/>
      <c r="GX463" s="53"/>
      <c r="GY463" s="53"/>
      <c r="GZ463" s="53"/>
      <c r="HA463" s="53"/>
      <c r="HB463" s="53"/>
      <c r="HC463" s="53"/>
      <c r="HD463" s="53"/>
      <c r="HE463" s="53"/>
      <c r="HF463" s="53"/>
      <c r="HG463" s="53"/>
      <c r="HH463" s="53"/>
      <c r="HI463" s="53"/>
      <c r="HJ463" s="53"/>
      <c r="HK463" s="53"/>
      <c r="HL463" s="53"/>
      <c r="HM463" s="53"/>
      <c r="HN463" s="53"/>
      <c r="HO463" s="53"/>
      <c r="HP463" s="53"/>
      <c r="HQ463" s="53"/>
      <c r="HR463" s="53"/>
      <c r="HS463" s="53"/>
      <c r="HT463" s="53"/>
      <c r="HU463" s="53"/>
      <c r="HV463" s="53"/>
      <c r="HW463" s="53"/>
      <c r="HX463" s="53"/>
      <c r="HY463" s="53"/>
      <c r="HZ463" s="53"/>
      <c r="IA463" s="53"/>
      <c r="IB463" s="53"/>
      <c r="IC463" s="53"/>
      <c r="ID463" s="53"/>
      <c r="IE463" s="53"/>
      <c r="IF463" s="53"/>
      <c r="IG463" s="53"/>
      <c r="IH463" s="53"/>
      <c r="II463" s="53"/>
      <c r="IJ463" s="53"/>
      <c r="IK463" s="53"/>
      <c r="IL463" s="53"/>
      <c r="IM463" s="53"/>
      <c r="IN463" s="53"/>
      <c r="IO463" s="53"/>
      <c r="IP463" s="53"/>
      <c r="IQ463" s="53"/>
      <c r="IR463" s="53"/>
    </row>
    <row r="464" spans="1:252" x14ac:dyDescent="0.25">
      <c r="A464" s="95">
        <f t="shared" si="7"/>
        <v>15</v>
      </c>
      <c r="B464" s="35">
        <v>2013</v>
      </c>
      <c r="C464" s="35" t="s">
        <v>212</v>
      </c>
      <c r="D464" s="98">
        <v>699</v>
      </c>
      <c r="E464" s="88" t="s">
        <v>46</v>
      </c>
      <c r="F464" s="89" t="s">
        <v>47</v>
      </c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3"/>
      <c r="BS464" s="53"/>
      <c r="BT464" s="53"/>
      <c r="BU464" s="53"/>
      <c r="BV464" s="53"/>
      <c r="BW464" s="53"/>
      <c r="BX464" s="53"/>
      <c r="BY464" s="53"/>
      <c r="BZ464" s="53"/>
      <c r="CA464" s="53"/>
      <c r="CB464" s="53"/>
      <c r="CC464" s="53"/>
      <c r="CD464" s="53"/>
      <c r="CE464" s="53"/>
      <c r="CF464" s="53"/>
      <c r="CG464" s="53"/>
      <c r="CH464" s="53"/>
      <c r="CI464" s="53"/>
      <c r="CJ464" s="53"/>
      <c r="CK464" s="53"/>
      <c r="CL464" s="53"/>
      <c r="CM464" s="53"/>
      <c r="CN464" s="53"/>
      <c r="CO464" s="53"/>
      <c r="CP464" s="53"/>
      <c r="CQ464" s="53"/>
      <c r="CR464" s="53"/>
      <c r="CS464" s="53"/>
      <c r="CT464" s="53"/>
      <c r="CU464" s="53"/>
      <c r="CV464" s="53"/>
      <c r="CW464" s="53"/>
      <c r="CX464" s="53"/>
      <c r="CY464" s="53"/>
      <c r="CZ464" s="53"/>
      <c r="DA464" s="53"/>
      <c r="DB464" s="53"/>
      <c r="DC464" s="53"/>
      <c r="DD464" s="53"/>
      <c r="DE464" s="53"/>
      <c r="DF464" s="53"/>
      <c r="DG464" s="53"/>
      <c r="DH464" s="53"/>
      <c r="DI464" s="53"/>
      <c r="DJ464" s="53"/>
      <c r="DK464" s="53"/>
      <c r="DL464" s="53"/>
      <c r="DM464" s="53"/>
      <c r="DN464" s="53"/>
      <c r="DO464" s="53"/>
      <c r="DP464" s="53"/>
      <c r="DQ464" s="53"/>
      <c r="DR464" s="53"/>
      <c r="DS464" s="53"/>
      <c r="DT464" s="53"/>
      <c r="DU464" s="53"/>
      <c r="DV464" s="53"/>
      <c r="DW464" s="53"/>
      <c r="DX464" s="53"/>
      <c r="DY464" s="53"/>
      <c r="DZ464" s="53"/>
      <c r="EA464" s="53"/>
      <c r="EB464" s="53"/>
      <c r="EC464" s="53"/>
      <c r="ED464" s="53"/>
      <c r="EE464" s="53"/>
      <c r="EF464" s="53"/>
      <c r="EG464" s="53"/>
      <c r="EH464" s="53"/>
      <c r="EI464" s="53"/>
      <c r="EJ464" s="53"/>
      <c r="EK464" s="53"/>
      <c r="EL464" s="53"/>
      <c r="EM464" s="53"/>
      <c r="EN464" s="53"/>
      <c r="EO464" s="53"/>
      <c r="EP464" s="53"/>
      <c r="EQ464" s="53"/>
      <c r="ER464" s="53"/>
      <c r="ES464" s="53"/>
      <c r="ET464" s="53"/>
      <c r="EU464" s="53"/>
      <c r="EV464" s="53"/>
      <c r="EW464" s="53"/>
      <c r="EX464" s="53"/>
      <c r="EY464" s="53"/>
      <c r="EZ464" s="53"/>
      <c r="FA464" s="53"/>
      <c r="FB464" s="53"/>
      <c r="FC464" s="53"/>
      <c r="FD464" s="53"/>
      <c r="FE464" s="53"/>
      <c r="FF464" s="53"/>
      <c r="FG464" s="53"/>
      <c r="FH464" s="53"/>
      <c r="FI464" s="53"/>
      <c r="FJ464" s="53"/>
      <c r="FK464" s="53"/>
      <c r="FL464" s="53"/>
      <c r="FM464" s="53"/>
      <c r="FN464" s="53"/>
      <c r="FO464" s="53"/>
      <c r="FP464" s="53"/>
      <c r="FQ464" s="53"/>
      <c r="FR464" s="53"/>
      <c r="FS464" s="53"/>
      <c r="FT464" s="53"/>
      <c r="FU464" s="53"/>
      <c r="FV464" s="53"/>
      <c r="FW464" s="53"/>
      <c r="FX464" s="53"/>
      <c r="FY464" s="53"/>
      <c r="FZ464" s="53"/>
      <c r="GA464" s="53"/>
      <c r="GB464" s="53"/>
      <c r="GC464" s="53"/>
      <c r="GD464" s="53"/>
      <c r="GE464" s="53"/>
      <c r="GF464" s="53"/>
      <c r="GG464" s="53"/>
      <c r="GH464" s="53"/>
      <c r="GI464" s="53"/>
      <c r="GJ464" s="53"/>
      <c r="GK464" s="53"/>
      <c r="GL464" s="53"/>
      <c r="GM464" s="53"/>
      <c r="GN464" s="53"/>
      <c r="GO464" s="53"/>
      <c r="GP464" s="53"/>
      <c r="GQ464" s="53"/>
      <c r="GR464" s="53"/>
      <c r="GS464" s="53"/>
      <c r="GT464" s="53"/>
      <c r="GU464" s="53"/>
      <c r="GV464" s="53"/>
      <c r="GW464" s="53"/>
      <c r="GX464" s="53"/>
      <c r="GY464" s="53"/>
      <c r="GZ464" s="53"/>
      <c r="HA464" s="53"/>
      <c r="HB464" s="53"/>
      <c r="HC464" s="53"/>
      <c r="HD464" s="53"/>
      <c r="HE464" s="53"/>
      <c r="HF464" s="53"/>
      <c r="HG464" s="53"/>
      <c r="HH464" s="53"/>
      <c r="HI464" s="53"/>
      <c r="HJ464" s="53"/>
      <c r="HK464" s="53"/>
      <c r="HL464" s="53"/>
      <c r="HM464" s="53"/>
      <c r="HN464" s="53"/>
      <c r="HO464" s="53"/>
      <c r="HP464" s="53"/>
      <c r="HQ464" s="53"/>
      <c r="HR464" s="53"/>
      <c r="HS464" s="53"/>
      <c r="HT464" s="53"/>
      <c r="HU464" s="53"/>
      <c r="HV464" s="53"/>
      <c r="HW464" s="53"/>
      <c r="HX464" s="53"/>
      <c r="HY464" s="53"/>
      <c r="HZ464" s="53"/>
      <c r="IA464" s="53"/>
      <c r="IB464" s="53"/>
      <c r="IC464" s="53"/>
      <c r="ID464" s="53"/>
      <c r="IE464" s="53"/>
      <c r="IF464" s="53"/>
      <c r="IG464" s="53"/>
      <c r="IH464" s="53"/>
      <c r="II464" s="53"/>
      <c r="IJ464" s="53"/>
      <c r="IK464" s="53"/>
      <c r="IL464" s="53"/>
      <c r="IM464" s="53"/>
      <c r="IN464" s="53"/>
      <c r="IO464" s="53"/>
      <c r="IP464" s="53"/>
      <c r="IQ464" s="53"/>
      <c r="IR464" s="53"/>
    </row>
    <row r="465" spans="1:252" x14ac:dyDescent="0.25">
      <c r="A465" s="95">
        <f t="shared" si="7"/>
        <v>16</v>
      </c>
      <c r="B465" s="35">
        <v>2014</v>
      </c>
      <c r="C465" s="35" t="s">
        <v>213</v>
      </c>
      <c r="D465" s="98">
        <v>999.99</v>
      </c>
      <c r="E465" s="88" t="s">
        <v>46</v>
      </c>
      <c r="F465" s="89" t="s">
        <v>47</v>
      </c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3"/>
      <c r="BS465" s="53"/>
      <c r="BT465" s="53"/>
      <c r="BU465" s="53"/>
      <c r="BV465" s="53"/>
      <c r="BW465" s="53"/>
      <c r="BX465" s="53"/>
      <c r="BY465" s="53"/>
      <c r="BZ465" s="53"/>
      <c r="CA465" s="53"/>
      <c r="CB465" s="53"/>
      <c r="CC465" s="53"/>
      <c r="CD465" s="53"/>
      <c r="CE465" s="53"/>
      <c r="CF465" s="53"/>
      <c r="CG465" s="53"/>
      <c r="CH465" s="53"/>
      <c r="CI465" s="53"/>
      <c r="CJ465" s="53"/>
      <c r="CK465" s="53"/>
      <c r="CL465" s="53"/>
      <c r="CM465" s="53"/>
      <c r="CN465" s="53"/>
      <c r="CO465" s="53"/>
      <c r="CP465" s="53"/>
      <c r="CQ465" s="53"/>
      <c r="CR465" s="53"/>
      <c r="CS465" s="53"/>
      <c r="CT465" s="53"/>
      <c r="CU465" s="53"/>
      <c r="CV465" s="53"/>
      <c r="CW465" s="53"/>
      <c r="CX465" s="53"/>
      <c r="CY465" s="53"/>
      <c r="CZ465" s="53"/>
      <c r="DA465" s="53"/>
      <c r="DB465" s="53"/>
      <c r="DC465" s="53"/>
      <c r="DD465" s="53"/>
      <c r="DE465" s="53"/>
      <c r="DF465" s="53"/>
      <c r="DG465" s="53"/>
      <c r="DH465" s="53"/>
      <c r="DI465" s="53"/>
      <c r="DJ465" s="53"/>
      <c r="DK465" s="53"/>
      <c r="DL465" s="53"/>
      <c r="DM465" s="53"/>
      <c r="DN465" s="53"/>
      <c r="DO465" s="53"/>
      <c r="DP465" s="53"/>
      <c r="DQ465" s="53"/>
      <c r="DR465" s="53"/>
      <c r="DS465" s="53"/>
      <c r="DT465" s="53"/>
      <c r="DU465" s="53"/>
      <c r="DV465" s="53"/>
      <c r="DW465" s="53"/>
      <c r="DX465" s="53"/>
      <c r="DY465" s="53"/>
      <c r="DZ465" s="53"/>
      <c r="EA465" s="53"/>
      <c r="EB465" s="53"/>
      <c r="EC465" s="53"/>
      <c r="ED465" s="53"/>
      <c r="EE465" s="53"/>
      <c r="EF465" s="53"/>
      <c r="EG465" s="53"/>
      <c r="EH465" s="53"/>
      <c r="EI465" s="53"/>
      <c r="EJ465" s="53"/>
      <c r="EK465" s="53"/>
      <c r="EL465" s="53"/>
      <c r="EM465" s="53"/>
      <c r="EN465" s="53"/>
      <c r="EO465" s="53"/>
      <c r="EP465" s="53"/>
      <c r="EQ465" s="53"/>
      <c r="ER465" s="53"/>
      <c r="ES465" s="53"/>
      <c r="ET465" s="53"/>
      <c r="EU465" s="53"/>
      <c r="EV465" s="53"/>
      <c r="EW465" s="53"/>
      <c r="EX465" s="53"/>
      <c r="EY465" s="53"/>
      <c r="EZ465" s="53"/>
      <c r="FA465" s="53"/>
      <c r="FB465" s="53"/>
      <c r="FC465" s="53"/>
      <c r="FD465" s="53"/>
      <c r="FE465" s="53"/>
      <c r="FF465" s="53"/>
      <c r="FG465" s="53"/>
      <c r="FH465" s="53"/>
      <c r="FI465" s="53"/>
      <c r="FJ465" s="53"/>
      <c r="FK465" s="53"/>
      <c r="FL465" s="53"/>
      <c r="FM465" s="53"/>
      <c r="FN465" s="53"/>
      <c r="FO465" s="53"/>
      <c r="FP465" s="53"/>
      <c r="FQ465" s="53"/>
      <c r="FR465" s="53"/>
      <c r="FS465" s="53"/>
      <c r="FT465" s="53"/>
      <c r="FU465" s="53"/>
      <c r="FV465" s="53"/>
      <c r="FW465" s="53"/>
      <c r="FX465" s="53"/>
      <c r="FY465" s="53"/>
      <c r="FZ465" s="53"/>
      <c r="GA465" s="53"/>
      <c r="GB465" s="53"/>
      <c r="GC465" s="53"/>
      <c r="GD465" s="53"/>
      <c r="GE465" s="53"/>
      <c r="GF465" s="53"/>
      <c r="GG465" s="53"/>
      <c r="GH465" s="53"/>
      <c r="GI465" s="53"/>
      <c r="GJ465" s="53"/>
      <c r="GK465" s="53"/>
      <c r="GL465" s="53"/>
      <c r="GM465" s="53"/>
      <c r="GN465" s="53"/>
      <c r="GO465" s="53"/>
      <c r="GP465" s="53"/>
      <c r="GQ465" s="53"/>
      <c r="GR465" s="53"/>
      <c r="GS465" s="53"/>
      <c r="GT465" s="53"/>
      <c r="GU465" s="53"/>
      <c r="GV465" s="53"/>
      <c r="GW465" s="53"/>
      <c r="GX465" s="53"/>
      <c r="GY465" s="53"/>
      <c r="GZ465" s="53"/>
      <c r="HA465" s="53"/>
      <c r="HB465" s="53"/>
      <c r="HC465" s="53"/>
      <c r="HD465" s="53"/>
      <c r="HE465" s="53"/>
      <c r="HF465" s="53"/>
      <c r="HG465" s="53"/>
      <c r="HH465" s="53"/>
      <c r="HI465" s="53"/>
      <c r="HJ465" s="53"/>
      <c r="HK465" s="53"/>
      <c r="HL465" s="53"/>
      <c r="HM465" s="53"/>
      <c r="HN465" s="53"/>
      <c r="HO465" s="53"/>
      <c r="HP465" s="53"/>
      <c r="HQ465" s="53"/>
      <c r="HR465" s="53"/>
      <c r="HS465" s="53"/>
      <c r="HT465" s="53"/>
      <c r="HU465" s="53"/>
      <c r="HV465" s="53"/>
      <c r="HW465" s="53"/>
      <c r="HX465" s="53"/>
      <c r="HY465" s="53"/>
      <c r="HZ465" s="53"/>
      <c r="IA465" s="53"/>
      <c r="IB465" s="53"/>
      <c r="IC465" s="53"/>
      <c r="ID465" s="53"/>
      <c r="IE465" s="53"/>
      <c r="IF465" s="53"/>
      <c r="IG465" s="53"/>
      <c r="IH465" s="53"/>
      <c r="II465" s="53"/>
      <c r="IJ465" s="53"/>
      <c r="IK465" s="53"/>
      <c r="IL465" s="53"/>
      <c r="IM465" s="53"/>
      <c r="IN465" s="53"/>
      <c r="IO465" s="53"/>
      <c r="IP465" s="53"/>
      <c r="IQ465" s="53"/>
      <c r="IR465" s="53"/>
    </row>
    <row r="466" spans="1:252" x14ac:dyDescent="0.25">
      <c r="A466" s="95">
        <f t="shared" si="7"/>
        <v>17</v>
      </c>
      <c r="B466" s="35">
        <v>2014</v>
      </c>
      <c r="C466" s="35" t="s">
        <v>214</v>
      </c>
      <c r="D466" s="98">
        <v>3949</v>
      </c>
      <c r="E466" s="88" t="s">
        <v>46</v>
      </c>
      <c r="F466" s="89" t="s">
        <v>47</v>
      </c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53"/>
      <c r="BS466" s="53"/>
      <c r="BT466" s="53"/>
      <c r="BU466" s="53"/>
      <c r="BV466" s="53"/>
      <c r="BW466" s="53"/>
      <c r="BX466" s="53"/>
      <c r="BY466" s="53"/>
      <c r="BZ466" s="53"/>
      <c r="CA466" s="53"/>
      <c r="CB466" s="53"/>
      <c r="CC466" s="53"/>
      <c r="CD466" s="53"/>
      <c r="CE466" s="53"/>
      <c r="CF466" s="53"/>
      <c r="CG466" s="53"/>
      <c r="CH466" s="53"/>
      <c r="CI466" s="53"/>
      <c r="CJ466" s="53"/>
      <c r="CK466" s="53"/>
      <c r="CL466" s="53"/>
      <c r="CM466" s="53"/>
      <c r="CN466" s="53"/>
      <c r="CO466" s="53"/>
      <c r="CP466" s="53"/>
      <c r="CQ466" s="53"/>
      <c r="CR466" s="53"/>
      <c r="CS466" s="53"/>
      <c r="CT466" s="53"/>
      <c r="CU466" s="53"/>
      <c r="CV466" s="53"/>
      <c r="CW466" s="53"/>
      <c r="CX466" s="53"/>
      <c r="CY466" s="53"/>
      <c r="CZ466" s="53"/>
      <c r="DA466" s="53"/>
      <c r="DB466" s="53"/>
      <c r="DC466" s="53"/>
      <c r="DD466" s="53"/>
      <c r="DE466" s="53"/>
      <c r="DF466" s="53"/>
      <c r="DG466" s="53"/>
      <c r="DH466" s="53"/>
      <c r="DI466" s="53"/>
      <c r="DJ466" s="53"/>
      <c r="DK466" s="53"/>
      <c r="DL466" s="53"/>
      <c r="DM466" s="53"/>
      <c r="DN466" s="53"/>
      <c r="DO466" s="53"/>
      <c r="DP466" s="53"/>
      <c r="DQ466" s="53"/>
      <c r="DR466" s="53"/>
      <c r="DS466" s="53"/>
      <c r="DT466" s="53"/>
      <c r="DU466" s="53"/>
      <c r="DV466" s="53"/>
      <c r="DW466" s="53"/>
      <c r="DX466" s="53"/>
      <c r="DY466" s="53"/>
      <c r="DZ466" s="53"/>
      <c r="EA466" s="53"/>
      <c r="EB466" s="53"/>
      <c r="EC466" s="53"/>
      <c r="ED466" s="53"/>
      <c r="EE466" s="53"/>
      <c r="EF466" s="53"/>
      <c r="EG466" s="53"/>
      <c r="EH466" s="53"/>
      <c r="EI466" s="53"/>
      <c r="EJ466" s="53"/>
      <c r="EK466" s="53"/>
      <c r="EL466" s="53"/>
      <c r="EM466" s="53"/>
      <c r="EN466" s="53"/>
      <c r="EO466" s="53"/>
      <c r="EP466" s="53"/>
      <c r="EQ466" s="53"/>
      <c r="ER466" s="53"/>
      <c r="ES466" s="53"/>
      <c r="ET466" s="53"/>
      <c r="EU466" s="53"/>
      <c r="EV466" s="53"/>
      <c r="EW466" s="53"/>
      <c r="EX466" s="53"/>
      <c r="EY466" s="53"/>
      <c r="EZ466" s="53"/>
      <c r="FA466" s="53"/>
      <c r="FB466" s="53"/>
      <c r="FC466" s="53"/>
      <c r="FD466" s="53"/>
      <c r="FE466" s="53"/>
      <c r="FF466" s="53"/>
      <c r="FG466" s="53"/>
      <c r="FH466" s="53"/>
      <c r="FI466" s="53"/>
      <c r="FJ466" s="53"/>
      <c r="FK466" s="53"/>
      <c r="FL466" s="53"/>
      <c r="FM466" s="53"/>
      <c r="FN466" s="53"/>
      <c r="FO466" s="53"/>
      <c r="FP466" s="53"/>
      <c r="FQ466" s="53"/>
      <c r="FR466" s="53"/>
      <c r="FS466" s="53"/>
      <c r="FT466" s="53"/>
      <c r="FU466" s="53"/>
      <c r="FV466" s="53"/>
      <c r="FW466" s="53"/>
      <c r="FX466" s="53"/>
      <c r="FY466" s="53"/>
      <c r="FZ466" s="53"/>
      <c r="GA466" s="53"/>
      <c r="GB466" s="53"/>
      <c r="GC466" s="53"/>
      <c r="GD466" s="53"/>
      <c r="GE466" s="53"/>
      <c r="GF466" s="53"/>
      <c r="GG466" s="53"/>
      <c r="GH466" s="53"/>
      <c r="GI466" s="53"/>
      <c r="GJ466" s="53"/>
      <c r="GK466" s="53"/>
      <c r="GL466" s="53"/>
      <c r="GM466" s="53"/>
      <c r="GN466" s="53"/>
      <c r="GO466" s="53"/>
      <c r="GP466" s="53"/>
      <c r="GQ466" s="53"/>
      <c r="GR466" s="53"/>
      <c r="GS466" s="53"/>
      <c r="GT466" s="53"/>
      <c r="GU466" s="53"/>
      <c r="GV466" s="53"/>
      <c r="GW466" s="53"/>
      <c r="GX466" s="53"/>
      <c r="GY466" s="53"/>
      <c r="GZ466" s="53"/>
      <c r="HA466" s="53"/>
      <c r="HB466" s="53"/>
      <c r="HC466" s="53"/>
      <c r="HD466" s="53"/>
      <c r="HE466" s="53"/>
      <c r="HF466" s="53"/>
      <c r="HG466" s="53"/>
      <c r="HH466" s="53"/>
      <c r="HI466" s="53"/>
      <c r="HJ466" s="53"/>
      <c r="HK466" s="53"/>
      <c r="HL466" s="53"/>
      <c r="HM466" s="53"/>
      <c r="HN466" s="53"/>
      <c r="HO466" s="53"/>
      <c r="HP466" s="53"/>
      <c r="HQ466" s="53"/>
      <c r="HR466" s="53"/>
      <c r="HS466" s="53"/>
      <c r="HT466" s="53"/>
      <c r="HU466" s="53"/>
      <c r="HV466" s="53"/>
      <c r="HW466" s="53"/>
      <c r="HX466" s="53"/>
      <c r="HY466" s="53"/>
      <c r="HZ466" s="53"/>
      <c r="IA466" s="53"/>
      <c r="IB466" s="53"/>
      <c r="IC466" s="53"/>
      <c r="ID466" s="53"/>
      <c r="IE466" s="53"/>
      <c r="IF466" s="53"/>
      <c r="IG466" s="53"/>
      <c r="IH466" s="53"/>
      <c r="II466" s="53"/>
      <c r="IJ466" s="53"/>
      <c r="IK466" s="53"/>
      <c r="IL466" s="53"/>
      <c r="IM466" s="53"/>
      <c r="IN466" s="53"/>
      <c r="IO466" s="53"/>
      <c r="IP466" s="53"/>
      <c r="IQ466" s="53"/>
      <c r="IR466" s="53"/>
    </row>
    <row r="467" spans="1:252" x14ac:dyDescent="0.25">
      <c r="A467" s="95">
        <f t="shared" si="7"/>
        <v>18</v>
      </c>
      <c r="B467" s="35">
        <v>2014</v>
      </c>
      <c r="C467" s="35" t="s">
        <v>215</v>
      </c>
      <c r="D467" s="98">
        <v>1193.0999999999999</v>
      </c>
      <c r="E467" s="88" t="s">
        <v>46</v>
      </c>
      <c r="F467" s="89" t="s">
        <v>47</v>
      </c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3"/>
      <c r="BS467" s="53"/>
      <c r="BT467" s="53"/>
      <c r="BU467" s="53"/>
      <c r="BV467" s="53"/>
      <c r="BW467" s="53"/>
      <c r="BX467" s="53"/>
      <c r="BY467" s="53"/>
      <c r="BZ467" s="53"/>
      <c r="CA467" s="53"/>
      <c r="CB467" s="53"/>
      <c r="CC467" s="53"/>
      <c r="CD467" s="53"/>
      <c r="CE467" s="53"/>
      <c r="CF467" s="53"/>
      <c r="CG467" s="53"/>
      <c r="CH467" s="53"/>
      <c r="CI467" s="53"/>
      <c r="CJ467" s="53"/>
      <c r="CK467" s="53"/>
      <c r="CL467" s="53"/>
      <c r="CM467" s="53"/>
      <c r="CN467" s="53"/>
      <c r="CO467" s="53"/>
      <c r="CP467" s="53"/>
      <c r="CQ467" s="53"/>
      <c r="CR467" s="53"/>
      <c r="CS467" s="53"/>
      <c r="CT467" s="53"/>
      <c r="CU467" s="53"/>
      <c r="CV467" s="53"/>
      <c r="CW467" s="53"/>
      <c r="CX467" s="53"/>
      <c r="CY467" s="53"/>
      <c r="CZ467" s="53"/>
      <c r="DA467" s="53"/>
      <c r="DB467" s="53"/>
      <c r="DC467" s="53"/>
      <c r="DD467" s="53"/>
      <c r="DE467" s="53"/>
      <c r="DF467" s="53"/>
      <c r="DG467" s="53"/>
      <c r="DH467" s="53"/>
      <c r="DI467" s="53"/>
      <c r="DJ467" s="53"/>
      <c r="DK467" s="53"/>
      <c r="DL467" s="53"/>
      <c r="DM467" s="53"/>
      <c r="DN467" s="53"/>
      <c r="DO467" s="53"/>
      <c r="DP467" s="53"/>
      <c r="DQ467" s="53"/>
      <c r="DR467" s="53"/>
      <c r="DS467" s="53"/>
      <c r="DT467" s="53"/>
      <c r="DU467" s="53"/>
      <c r="DV467" s="53"/>
      <c r="DW467" s="53"/>
      <c r="DX467" s="53"/>
      <c r="DY467" s="53"/>
      <c r="DZ467" s="53"/>
      <c r="EA467" s="53"/>
      <c r="EB467" s="53"/>
      <c r="EC467" s="53"/>
      <c r="ED467" s="53"/>
      <c r="EE467" s="53"/>
      <c r="EF467" s="53"/>
      <c r="EG467" s="53"/>
      <c r="EH467" s="53"/>
      <c r="EI467" s="53"/>
      <c r="EJ467" s="53"/>
      <c r="EK467" s="53"/>
      <c r="EL467" s="53"/>
      <c r="EM467" s="53"/>
      <c r="EN467" s="53"/>
      <c r="EO467" s="53"/>
      <c r="EP467" s="53"/>
      <c r="EQ467" s="53"/>
      <c r="ER467" s="53"/>
      <c r="ES467" s="53"/>
      <c r="ET467" s="53"/>
      <c r="EU467" s="53"/>
      <c r="EV467" s="53"/>
      <c r="EW467" s="53"/>
      <c r="EX467" s="53"/>
      <c r="EY467" s="53"/>
      <c r="EZ467" s="53"/>
      <c r="FA467" s="53"/>
      <c r="FB467" s="53"/>
      <c r="FC467" s="53"/>
      <c r="FD467" s="53"/>
      <c r="FE467" s="53"/>
      <c r="FF467" s="53"/>
      <c r="FG467" s="53"/>
      <c r="FH467" s="53"/>
      <c r="FI467" s="53"/>
      <c r="FJ467" s="53"/>
      <c r="FK467" s="53"/>
      <c r="FL467" s="53"/>
      <c r="FM467" s="53"/>
      <c r="FN467" s="53"/>
      <c r="FO467" s="53"/>
      <c r="FP467" s="53"/>
      <c r="FQ467" s="53"/>
      <c r="FR467" s="53"/>
      <c r="FS467" s="53"/>
      <c r="FT467" s="53"/>
      <c r="FU467" s="53"/>
      <c r="FV467" s="53"/>
      <c r="FW467" s="53"/>
      <c r="FX467" s="53"/>
      <c r="FY467" s="53"/>
      <c r="FZ467" s="53"/>
      <c r="GA467" s="53"/>
      <c r="GB467" s="53"/>
      <c r="GC467" s="53"/>
      <c r="GD467" s="53"/>
      <c r="GE467" s="53"/>
      <c r="GF467" s="53"/>
      <c r="GG467" s="53"/>
      <c r="GH467" s="53"/>
      <c r="GI467" s="53"/>
      <c r="GJ467" s="53"/>
      <c r="GK467" s="53"/>
      <c r="GL467" s="53"/>
      <c r="GM467" s="53"/>
      <c r="GN467" s="53"/>
      <c r="GO467" s="53"/>
      <c r="GP467" s="53"/>
      <c r="GQ467" s="53"/>
      <c r="GR467" s="53"/>
      <c r="GS467" s="53"/>
      <c r="GT467" s="53"/>
      <c r="GU467" s="53"/>
      <c r="GV467" s="53"/>
      <c r="GW467" s="53"/>
      <c r="GX467" s="53"/>
      <c r="GY467" s="53"/>
      <c r="GZ467" s="53"/>
      <c r="HA467" s="53"/>
      <c r="HB467" s="53"/>
      <c r="HC467" s="53"/>
      <c r="HD467" s="53"/>
      <c r="HE467" s="53"/>
      <c r="HF467" s="53"/>
      <c r="HG467" s="53"/>
      <c r="HH467" s="53"/>
      <c r="HI467" s="53"/>
      <c r="HJ467" s="53"/>
      <c r="HK467" s="53"/>
      <c r="HL467" s="53"/>
      <c r="HM467" s="53"/>
      <c r="HN467" s="53"/>
      <c r="HO467" s="53"/>
      <c r="HP467" s="53"/>
      <c r="HQ467" s="53"/>
      <c r="HR467" s="53"/>
      <c r="HS467" s="53"/>
      <c r="HT467" s="53"/>
      <c r="HU467" s="53"/>
      <c r="HV467" s="53"/>
      <c r="HW467" s="53"/>
      <c r="HX467" s="53"/>
      <c r="HY467" s="53"/>
      <c r="HZ467" s="53"/>
      <c r="IA467" s="53"/>
      <c r="IB467" s="53"/>
      <c r="IC467" s="53"/>
      <c r="ID467" s="53"/>
      <c r="IE467" s="53"/>
      <c r="IF467" s="53"/>
      <c r="IG467" s="53"/>
      <c r="IH467" s="53"/>
      <c r="II467" s="53"/>
      <c r="IJ467" s="53"/>
      <c r="IK467" s="53"/>
      <c r="IL467" s="53"/>
      <c r="IM467" s="53"/>
      <c r="IN467" s="53"/>
      <c r="IO467" s="53"/>
      <c r="IP467" s="53"/>
      <c r="IQ467" s="53"/>
      <c r="IR467" s="53"/>
    </row>
    <row r="468" spans="1:252" x14ac:dyDescent="0.25">
      <c r="A468" s="95">
        <f t="shared" si="7"/>
        <v>19</v>
      </c>
      <c r="B468" s="35">
        <v>2015</v>
      </c>
      <c r="C468" s="35" t="s">
        <v>216</v>
      </c>
      <c r="D468" s="99">
        <v>3254.58</v>
      </c>
      <c r="E468" s="88" t="s">
        <v>46</v>
      </c>
      <c r="F468" s="89" t="s">
        <v>47</v>
      </c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3"/>
      <c r="BS468" s="53"/>
      <c r="BT468" s="53"/>
      <c r="BU468" s="53"/>
      <c r="BV468" s="53"/>
      <c r="BW468" s="53"/>
      <c r="BX468" s="53"/>
      <c r="BY468" s="53"/>
      <c r="BZ468" s="53"/>
      <c r="CA468" s="53"/>
      <c r="CB468" s="53"/>
      <c r="CC468" s="53"/>
      <c r="CD468" s="53"/>
      <c r="CE468" s="53"/>
      <c r="CF468" s="53"/>
      <c r="CG468" s="53"/>
      <c r="CH468" s="53"/>
      <c r="CI468" s="53"/>
      <c r="CJ468" s="53"/>
      <c r="CK468" s="53"/>
      <c r="CL468" s="53"/>
      <c r="CM468" s="53"/>
      <c r="CN468" s="53"/>
      <c r="CO468" s="53"/>
      <c r="CP468" s="53"/>
      <c r="CQ468" s="53"/>
      <c r="CR468" s="53"/>
      <c r="CS468" s="53"/>
      <c r="CT468" s="53"/>
      <c r="CU468" s="53"/>
      <c r="CV468" s="53"/>
      <c r="CW468" s="53"/>
      <c r="CX468" s="53"/>
      <c r="CY468" s="53"/>
      <c r="CZ468" s="53"/>
      <c r="DA468" s="53"/>
      <c r="DB468" s="53"/>
      <c r="DC468" s="53"/>
      <c r="DD468" s="53"/>
      <c r="DE468" s="53"/>
      <c r="DF468" s="53"/>
      <c r="DG468" s="53"/>
      <c r="DH468" s="53"/>
      <c r="DI468" s="53"/>
      <c r="DJ468" s="53"/>
      <c r="DK468" s="53"/>
      <c r="DL468" s="53"/>
      <c r="DM468" s="53"/>
      <c r="DN468" s="53"/>
      <c r="DO468" s="53"/>
      <c r="DP468" s="53"/>
      <c r="DQ468" s="53"/>
      <c r="DR468" s="53"/>
      <c r="DS468" s="53"/>
      <c r="DT468" s="53"/>
      <c r="DU468" s="53"/>
      <c r="DV468" s="53"/>
      <c r="DW468" s="53"/>
      <c r="DX468" s="53"/>
      <c r="DY468" s="53"/>
      <c r="DZ468" s="53"/>
      <c r="EA468" s="53"/>
      <c r="EB468" s="53"/>
      <c r="EC468" s="53"/>
      <c r="ED468" s="53"/>
      <c r="EE468" s="53"/>
      <c r="EF468" s="53"/>
      <c r="EG468" s="53"/>
      <c r="EH468" s="53"/>
      <c r="EI468" s="53"/>
      <c r="EJ468" s="53"/>
      <c r="EK468" s="53"/>
      <c r="EL468" s="53"/>
      <c r="EM468" s="53"/>
      <c r="EN468" s="53"/>
      <c r="EO468" s="53"/>
      <c r="EP468" s="53"/>
      <c r="EQ468" s="53"/>
      <c r="ER468" s="53"/>
      <c r="ES468" s="53"/>
      <c r="ET468" s="53"/>
      <c r="EU468" s="53"/>
      <c r="EV468" s="53"/>
      <c r="EW468" s="53"/>
      <c r="EX468" s="53"/>
      <c r="EY468" s="53"/>
      <c r="EZ468" s="53"/>
      <c r="FA468" s="53"/>
      <c r="FB468" s="53"/>
      <c r="FC468" s="53"/>
      <c r="FD468" s="53"/>
      <c r="FE468" s="53"/>
      <c r="FF468" s="53"/>
      <c r="FG468" s="53"/>
      <c r="FH468" s="53"/>
      <c r="FI468" s="53"/>
      <c r="FJ468" s="53"/>
      <c r="FK468" s="53"/>
      <c r="FL468" s="53"/>
      <c r="FM468" s="53"/>
      <c r="FN468" s="53"/>
      <c r="FO468" s="53"/>
      <c r="FP468" s="53"/>
      <c r="FQ468" s="53"/>
      <c r="FR468" s="53"/>
      <c r="FS468" s="53"/>
      <c r="FT468" s="53"/>
      <c r="FU468" s="53"/>
      <c r="FV468" s="53"/>
      <c r="FW468" s="53"/>
      <c r="FX468" s="53"/>
      <c r="FY468" s="53"/>
      <c r="FZ468" s="53"/>
      <c r="GA468" s="53"/>
      <c r="GB468" s="53"/>
      <c r="GC468" s="53"/>
      <c r="GD468" s="53"/>
      <c r="GE468" s="53"/>
      <c r="GF468" s="53"/>
      <c r="GG468" s="53"/>
      <c r="GH468" s="53"/>
      <c r="GI468" s="53"/>
      <c r="GJ468" s="53"/>
      <c r="GK468" s="53"/>
      <c r="GL468" s="53"/>
      <c r="GM468" s="53"/>
      <c r="GN468" s="53"/>
      <c r="GO468" s="53"/>
      <c r="GP468" s="53"/>
      <c r="GQ468" s="53"/>
      <c r="GR468" s="53"/>
      <c r="GS468" s="53"/>
      <c r="GT468" s="53"/>
      <c r="GU468" s="53"/>
      <c r="GV468" s="53"/>
      <c r="GW468" s="53"/>
      <c r="GX468" s="53"/>
      <c r="GY468" s="53"/>
      <c r="GZ468" s="53"/>
      <c r="HA468" s="53"/>
      <c r="HB468" s="53"/>
      <c r="HC468" s="53"/>
      <c r="HD468" s="53"/>
      <c r="HE468" s="53"/>
      <c r="HF468" s="53"/>
      <c r="HG468" s="53"/>
      <c r="HH468" s="53"/>
      <c r="HI468" s="53"/>
      <c r="HJ468" s="53"/>
      <c r="HK468" s="53"/>
      <c r="HL468" s="53"/>
      <c r="HM468" s="53"/>
      <c r="HN468" s="53"/>
      <c r="HO468" s="53"/>
      <c r="HP468" s="53"/>
      <c r="HQ468" s="53"/>
      <c r="HR468" s="53"/>
      <c r="HS468" s="53"/>
      <c r="HT468" s="53"/>
      <c r="HU468" s="53"/>
      <c r="HV468" s="53"/>
      <c r="HW468" s="53"/>
      <c r="HX468" s="53"/>
      <c r="HY468" s="53"/>
      <c r="HZ468" s="53"/>
      <c r="IA468" s="53"/>
      <c r="IB468" s="53"/>
      <c r="IC468" s="53"/>
      <c r="ID468" s="53"/>
      <c r="IE468" s="53"/>
      <c r="IF468" s="53"/>
      <c r="IG468" s="53"/>
      <c r="IH468" s="53"/>
      <c r="II468" s="53"/>
      <c r="IJ468" s="53"/>
      <c r="IK468" s="53"/>
      <c r="IL468" s="53"/>
      <c r="IM468" s="53"/>
      <c r="IN468" s="53"/>
      <c r="IO468" s="53"/>
      <c r="IP468" s="53"/>
      <c r="IQ468" s="53"/>
      <c r="IR468" s="53"/>
    </row>
    <row r="469" spans="1:252" x14ac:dyDescent="0.25">
      <c r="A469" s="95">
        <f t="shared" si="7"/>
        <v>20</v>
      </c>
      <c r="B469" s="35">
        <v>2015</v>
      </c>
      <c r="C469" s="35" t="s">
        <v>217</v>
      </c>
      <c r="D469" s="99">
        <v>3549.01</v>
      </c>
      <c r="E469" s="88" t="s">
        <v>46</v>
      </c>
      <c r="F469" s="89" t="s">
        <v>47</v>
      </c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3"/>
      <c r="BS469" s="53"/>
      <c r="BT469" s="53"/>
      <c r="BU469" s="53"/>
      <c r="BV469" s="53"/>
      <c r="BW469" s="53"/>
      <c r="BX469" s="53"/>
      <c r="BY469" s="53"/>
      <c r="BZ469" s="53"/>
      <c r="CA469" s="53"/>
      <c r="CB469" s="53"/>
      <c r="CC469" s="53"/>
      <c r="CD469" s="53"/>
      <c r="CE469" s="53"/>
      <c r="CF469" s="53"/>
      <c r="CG469" s="53"/>
      <c r="CH469" s="53"/>
      <c r="CI469" s="53"/>
      <c r="CJ469" s="53"/>
      <c r="CK469" s="53"/>
      <c r="CL469" s="53"/>
      <c r="CM469" s="53"/>
      <c r="CN469" s="53"/>
      <c r="CO469" s="53"/>
      <c r="CP469" s="53"/>
      <c r="CQ469" s="53"/>
      <c r="CR469" s="53"/>
      <c r="CS469" s="53"/>
      <c r="CT469" s="53"/>
      <c r="CU469" s="53"/>
      <c r="CV469" s="53"/>
      <c r="CW469" s="53"/>
      <c r="CX469" s="53"/>
      <c r="CY469" s="53"/>
      <c r="CZ469" s="53"/>
      <c r="DA469" s="53"/>
      <c r="DB469" s="53"/>
      <c r="DC469" s="53"/>
      <c r="DD469" s="53"/>
      <c r="DE469" s="53"/>
      <c r="DF469" s="53"/>
      <c r="DG469" s="53"/>
      <c r="DH469" s="53"/>
      <c r="DI469" s="53"/>
      <c r="DJ469" s="53"/>
      <c r="DK469" s="53"/>
      <c r="DL469" s="53"/>
      <c r="DM469" s="53"/>
      <c r="DN469" s="53"/>
      <c r="DO469" s="53"/>
      <c r="DP469" s="53"/>
      <c r="DQ469" s="53"/>
      <c r="DR469" s="53"/>
      <c r="DS469" s="53"/>
      <c r="DT469" s="53"/>
      <c r="DU469" s="53"/>
      <c r="DV469" s="53"/>
      <c r="DW469" s="53"/>
      <c r="DX469" s="53"/>
      <c r="DY469" s="53"/>
      <c r="DZ469" s="53"/>
      <c r="EA469" s="53"/>
      <c r="EB469" s="53"/>
      <c r="EC469" s="53"/>
      <c r="ED469" s="53"/>
      <c r="EE469" s="53"/>
      <c r="EF469" s="53"/>
      <c r="EG469" s="53"/>
      <c r="EH469" s="53"/>
      <c r="EI469" s="53"/>
      <c r="EJ469" s="53"/>
      <c r="EK469" s="53"/>
      <c r="EL469" s="53"/>
      <c r="EM469" s="53"/>
      <c r="EN469" s="53"/>
      <c r="EO469" s="53"/>
      <c r="EP469" s="53"/>
      <c r="EQ469" s="53"/>
      <c r="ER469" s="53"/>
      <c r="ES469" s="53"/>
      <c r="ET469" s="53"/>
      <c r="EU469" s="53"/>
      <c r="EV469" s="53"/>
      <c r="EW469" s="53"/>
      <c r="EX469" s="53"/>
      <c r="EY469" s="53"/>
      <c r="EZ469" s="53"/>
      <c r="FA469" s="53"/>
      <c r="FB469" s="53"/>
      <c r="FC469" s="53"/>
      <c r="FD469" s="53"/>
      <c r="FE469" s="53"/>
      <c r="FF469" s="53"/>
      <c r="FG469" s="53"/>
      <c r="FH469" s="53"/>
      <c r="FI469" s="53"/>
      <c r="FJ469" s="53"/>
      <c r="FK469" s="53"/>
      <c r="FL469" s="53"/>
      <c r="FM469" s="53"/>
      <c r="FN469" s="53"/>
      <c r="FO469" s="53"/>
      <c r="FP469" s="53"/>
      <c r="FQ469" s="53"/>
      <c r="FR469" s="53"/>
      <c r="FS469" s="53"/>
      <c r="FT469" s="53"/>
      <c r="FU469" s="53"/>
      <c r="FV469" s="53"/>
      <c r="FW469" s="53"/>
      <c r="FX469" s="53"/>
      <c r="FY469" s="53"/>
      <c r="FZ469" s="53"/>
      <c r="GA469" s="53"/>
      <c r="GB469" s="53"/>
      <c r="GC469" s="53"/>
      <c r="GD469" s="53"/>
      <c r="GE469" s="53"/>
      <c r="GF469" s="53"/>
      <c r="GG469" s="53"/>
      <c r="GH469" s="53"/>
      <c r="GI469" s="53"/>
      <c r="GJ469" s="53"/>
      <c r="GK469" s="53"/>
      <c r="GL469" s="53"/>
      <c r="GM469" s="53"/>
      <c r="GN469" s="53"/>
      <c r="GO469" s="53"/>
      <c r="GP469" s="53"/>
      <c r="GQ469" s="53"/>
      <c r="GR469" s="53"/>
      <c r="GS469" s="53"/>
      <c r="GT469" s="53"/>
      <c r="GU469" s="53"/>
      <c r="GV469" s="53"/>
      <c r="GW469" s="53"/>
      <c r="GX469" s="53"/>
      <c r="GY469" s="53"/>
      <c r="GZ469" s="53"/>
      <c r="HA469" s="53"/>
      <c r="HB469" s="53"/>
      <c r="HC469" s="53"/>
      <c r="HD469" s="53"/>
      <c r="HE469" s="53"/>
      <c r="HF469" s="53"/>
      <c r="HG469" s="53"/>
      <c r="HH469" s="53"/>
      <c r="HI469" s="53"/>
      <c r="HJ469" s="53"/>
      <c r="HK469" s="53"/>
      <c r="HL469" s="53"/>
      <c r="HM469" s="53"/>
      <c r="HN469" s="53"/>
      <c r="HO469" s="53"/>
      <c r="HP469" s="53"/>
      <c r="HQ469" s="53"/>
      <c r="HR469" s="53"/>
      <c r="HS469" s="53"/>
      <c r="HT469" s="53"/>
      <c r="HU469" s="53"/>
      <c r="HV469" s="53"/>
      <c r="HW469" s="53"/>
      <c r="HX469" s="53"/>
      <c r="HY469" s="53"/>
      <c r="HZ469" s="53"/>
      <c r="IA469" s="53"/>
      <c r="IB469" s="53"/>
      <c r="IC469" s="53"/>
      <c r="ID469" s="53"/>
      <c r="IE469" s="53"/>
      <c r="IF469" s="53"/>
      <c r="IG469" s="53"/>
      <c r="IH469" s="53"/>
      <c r="II469" s="53"/>
      <c r="IJ469" s="53"/>
      <c r="IK469" s="53"/>
      <c r="IL469" s="53"/>
      <c r="IM469" s="53"/>
      <c r="IN469" s="53"/>
      <c r="IO469" s="53"/>
      <c r="IP469" s="53"/>
      <c r="IQ469" s="53"/>
      <c r="IR469" s="53"/>
    </row>
    <row r="470" spans="1:252" x14ac:dyDescent="0.25">
      <c r="A470" s="95">
        <f t="shared" si="7"/>
        <v>21</v>
      </c>
      <c r="B470" s="35">
        <v>2015</v>
      </c>
      <c r="C470" s="35" t="s">
        <v>218</v>
      </c>
      <c r="D470" s="99">
        <v>2705</v>
      </c>
      <c r="E470" s="88" t="s">
        <v>46</v>
      </c>
      <c r="F470" s="89" t="s">
        <v>47</v>
      </c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3"/>
      <c r="BS470" s="53"/>
      <c r="BT470" s="53"/>
      <c r="BU470" s="53"/>
      <c r="BV470" s="53"/>
      <c r="BW470" s="53"/>
      <c r="BX470" s="53"/>
      <c r="BY470" s="53"/>
      <c r="BZ470" s="53"/>
      <c r="CA470" s="53"/>
      <c r="CB470" s="53"/>
      <c r="CC470" s="53"/>
      <c r="CD470" s="53"/>
      <c r="CE470" s="53"/>
      <c r="CF470" s="53"/>
      <c r="CG470" s="53"/>
      <c r="CH470" s="53"/>
      <c r="CI470" s="53"/>
      <c r="CJ470" s="53"/>
      <c r="CK470" s="53"/>
      <c r="CL470" s="53"/>
      <c r="CM470" s="53"/>
      <c r="CN470" s="53"/>
      <c r="CO470" s="53"/>
      <c r="CP470" s="53"/>
      <c r="CQ470" s="53"/>
      <c r="CR470" s="53"/>
      <c r="CS470" s="53"/>
      <c r="CT470" s="53"/>
      <c r="CU470" s="53"/>
      <c r="CV470" s="53"/>
      <c r="CW470" s="53"/>
      <c r="CX470" s="53"/>
      <c r="CY470" s="53"/>
      <c r="CZ470" s="53"/>
      <c r="DA470" s="53"/>
      <c r="DB470" s="53"/>
      <c r="DC470" s="53"/>
      <c r="DD470" s="53"/>
      <c r="DE470" s="53"/>
      <c r="DF470" s="53"/>
      <c r="DG470" s="53"/>
      <c r="DH470" s="53"/>
      <c r="DI470" s="53"/>
      <c r="DJ470" s="53"/>
      <c r="DK470" s="53"/>
      <c r="DL470" s="53"/>
      <c r="DM470" s="53"/>
      <c r="DN470" s="53"/>
      <c r="DO470" s="53"/>
      <c r="DP470" s="53"/>
      <c r="DQ470" s="53"/>
      <c r="DR470" s="53"/>
      <c r="DS470" s="53"/>
      <c r="DT470" s="53"/>
      <c r="DU470" s="53"/>
      <c r="DV470" s="53"/>
      <c r="DW470" s="53"/>
      <c r="DX470" s="53"/>
      <c r="DY470" s="53"/>
      <c r="DZ470" s="53"/>
      <c r="EA470" s="53"/>
      <c r="EB470" s="53"/>
      <c r="EC470" s="53"/>
      <c r="ED470" s="53"/>
      <c r="EE470" s="53"/>
      <c r="EF470" s="53"/>
      <c r="EG470" s="53"/>
      <c r="EH470" s="53"/>
      <c r="EI470" s="53"/>
      <c r="EJ470" s="53"/>
      <c r="EK470" s="53"/>
      <c r="EL470" s="53"/>
      <c r="EM470" s="53"/>
      <c r="EN470" s="53"/>
      <c r="EO470" s="53"/>
      <c r="EP470" s="53"/>
      <c r="EQ470" s="53"/>
      <c r="ER470" s="53"/>
      <c r="ES470" s="53"/>
      <c r="ET470" s="53"/>
      <c r="EU470" s="53"/>
      <c r="EV470" s="53"/>
      <c r="EW470" s="53"/>
      <c r="EX470" s="53"/>
      <c r="EY470" s="53"/>
      <c r="EZ470" s="53"/>
      <c r="FA470" s="53"/>
      <c r="FB470" s="53"/>
      <c r="FC470" s="53"/>
      <c r="FD470" s="53"/>
      <c r="FE470" s="53"/>
      <c r="FF470" s="53"/>
      <c r="FG470" s="53"/>
      <c r="FH470" s="53"/>
      <c r="FI470" s="53"/>
      <c r="FJ470" s="53"/>
      <c r="FK470" s="53"/>
      <c r="FL470" s="53"/>
      <c r="FM470" s="53"/>
      <c r="FN470" s="53"/>
      <c r="FO470" s="53"/>
      <c r="FP470" s="53"/>
      <c r="FQ470" s="53"/>
      <c r="FR470" s="53"/>
      <c r="FS470" s="53"/>
      <c r="FT470" s="53"/>
      <c r="FU470" s="53"/>
      <c r="FV470" s="53"/>
      <c r="FW470" s="53"/>
      <c r="FX470" s="53"/>
      <c r="FY470" s="53"/>
      <c r="FZ470" s="53"/>
      <c r="GA470" s="53"/>
      <c r="GB470" s="53"/>
      <c r="GC470" s="53"/>
      <c r="GD470" s="53"/>
      <c r="GE470" s="53"/>
      <c r="GF470" s="53"/>
      <c r="GG470" s="53"/>
      <c r="GH470" s="53"/>
      <c r="GI470" s="53"/>
      <c r="GJ470" s="53"/>
      <c r="GK470" s="53"/>
      <c r="GL470" s="53"/>
      <c r="GM470" s="53"/>
      <c r="GN470" s="53"/>
      <c r="GO470" s="53"/>
      <c r="GP470" s="53"/>
      <c r="GQ470" s="53"/>
      <c r="GR470" s="53"/>
      <c r="GS470" s="53"/>
      <c r="GT470" s="53"/>
      <c r="GU470" s="53"/>
      <c r="GV470" s="53"/>
      <c r="GW470" s="53"/>
      <c r="GX470" s="53"/>
      <c r="GY470" s="53"/>
      <c r="GZ470" s="53"/>
      <c r="HA470" s="53"/>
      <c r="HB470" s="53"/>
      <c r="HC470" s="53"/>
      <c r="HD470" s="53"/>
      <c r="HE470" s="53"/>
      <c r="HF470" s="53"/>
      <c r="HG470" s="53"/>
      <c r="HH470" s="53"/>
      <c r="HI470" s="53"/>
      <c r="HJ470" s="53"/>
      <c r="HK470" s="53"/>
      <c r="HL470" s="53"/>
      <c r="HM470" s="53"/>
      <c r="HN470" s="53"/>
      <c r="HO470" s="53"/>
      <c r="HP470" s="53"/>
      <c r="HQ470" s="53"/>
      <c r="HR470" s="53"/>
      <c r="HS470" s="53"/>
      <c r="HT470" s="53"/>
      <c r="HU470" s="53"/>
      <c r="HV470" s="53"/>
      <c r="HW470" s="53"/>
      <c r="HX470" s="53"/>
      <c r="HY470" s="53"/>
      <c r="HZ470" s="53"/>
      <c r="IA470" s="53"/>
      <c r="IB470" s="53"/>
      <c r="IC470" s="53"/>
      <c r="ID470" s="53"/>
      <c r="IE470" s="53"/>
      <c r="IF470" s="53"/>
      <c r="IG470" s="53"/>
      <c r="IH470" s="53"/>
      <c r="II470" s="53"/>
      <c r="IJ470" s="53"/>
      <c r="IK470" s="53"/>
      <c r="IL470" s="53"/>
      <c r="IM470" s="53"/>
      <c r="IN470" s="53"/>
      <c r="IO470" s="53"/>
      <c r="IP470" s="53"/>
      <c r="IQ470" s="53"/>
      <c r="IR470" s="53"/>
    </row>
    <row r="471" spans="1:252" x14ac:dyDescent="0.25">
      <c r="A471" s="95">
        <f t="shared" si="7"/>
        <v>22</v>
      </c>
      <c r="B471" s="35">
        <v>2015</v>
      </c>
      <c r="C471" s="35" t="s">
        <v>219</v>
      </c>
      <c r="D471" s="99">
        <v>200</v>
      </c>
      <c r="E471" s="88" t="s">
        <v>46</v>
      </c>
      <c r="F471" s="89" t="s">
        <v>47</v>
      </c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3"/>
      <c r="BS471" s="53"/>
      <c r="BT471" s="53"/>
      <c r="BU471" s="53"/>
      <c r="BV471" s="53"/>
      <c r="BW471" s="53"/>
      <c r="BX471" s="53"/>
      <c r="BY471" s="53"/>
      <c r="BZ471" s="53"/>
      <c r="CA471" s="53"/>
      <c r="CB471" s="53"/>
      <c r="CC471" s="53"/>
      <c r="CD471" s="53"/>
      <c r="CE471" s="53"/>
      <c r="CF471" s="53"/>
      <c r="CG471" s="53"/>
      <c r="CH471" s="53"/>
      <c r="CI471" s="53"/>
      <c r="CJ471" s="53"/>
      <c r="CK471" s="53"/>
      <c r="CL471" s="53"/>
      <c r="CM471" s="53"/>
      <c r="CN471" s="53"/>
      <c r="CO471" s="53"/>
      <c r="CP471" s="53"/>
      <c r="CQ471" s="53"/>
      <c r="CR471" s="53"/>
      <c r="CS471" s="53"/>
      <c r="CT471" s="53"/>
      <c r="CU471" s="53"/>
      <c r="CV471" s="53"/>
      <c r="CW471" s="53"/>
      <c r="CX471" s="53"/>
      <c r="CY471" s="53"/>
      <c r="CZ471" s="53"/>
      <c r="DA471" s="53"/>
      <c r="DB471" s="53"/>
      <c r="DC471" s="53"/>
      <c r="DD471" s="53"/>
      <c r="DE471" s="53"/>
      <c r="DF471" s="53"/>
      <c r="DG471" s="53"/>
      <c r="DH471" s="53"/>
      <c r="DI471" s="53"/>
      <c r="DJ471" s="53"/>
      <c r="DK471" s="53"/>
      <c r="DL471" s="53"/>
      <c r="DM471" s="53"/>
      <c r="DN471" s="53"/>
      <c r="DO471" s="53"/>
      <c r="DP471" s="53"/>
      <c r="DQ471" s="53"/>
      <c r="DR471" s="53"/>
      <c r="DS471" s="53"/>
      <c r="DT471" s="53"/>
      <c r="DU471" s="53"/>
      <c r="DV471" s="53"/>
      <c r="DW471" s="53"/>
      <c r="DX471" s="53"/>
      <c r="DY471" s="53"/>
      <c r="DZ471" s="53"/>
      <c r="EA471" s="53"/>
      <c r="EB471" s="53"/>
      <c r="EC471" s="53"/>
      <c r="ED471" s="53"/>
      <c r="EE471" s="53"/>
      <c r="EF471" s="53"/>
      <c r="EG471" s="53"/>
      <c r="EH471" s="53"/>
      <c r="EI471" s="53"/>
      <c r="EJ471" s="53"/>
      <c r="EK471" s="53"/>
      <c r="EL471" s="53"/>
      <c r="EM471" s="53"/>
      <c r="EN471" s="53"/>
      <c r="EO471" s="53"/>
      <c r="EP471" s="53"/>
      <c r="EQ471" s="53"/>
      <c r="ER471" s="53"/>
      <c r="ES471" s="53"/>
      <c r="ET471" s="53"/>
      <c r="EU471" s="53"/>
      <c r="EV471" s="53"/>
      <c r="EW471" s="53"/>
      <c r="EX471" s="53"/>
      <c r="EY471" s="53"/>
      <c r="EZ471" s="53"/>
      <c r="FA471" s="53"/>
      <c r="FB471" s="53"/>
      <c r="FC471" s="53"/>
      <c r="FD471" s="53"/>
      <c r="FE471" s="53"/>
      <c r="FF471" s="53"/>
      <c r="FG471" s="53"/>
      <c r="FH471" s="53"/>
      <c r="FI471" s="53"/>
      <c r="FJ471" s="53"/>
      <c r="FK471" s="53"/>
      <c r="FL471" s="53"/>
      <c r="FM471" s="53"/>
      <c r="FN471" s="53"/>
      <c r="FO471" s="53"/>
      <c r="FP471" s="53"/>
      <c r="FQ471" s="53"/>
      <c r="FR471" s="53"/>
      <c r="FS471" s="53"/>
      <c r="FT471" s="53"/>
      <c r="FU471" s="53"/>
      <c r="FV471" s="53"/>
      <c r="FW471" s="53"/>
      <c r="FX471" s="53"/>
      <c r="FY471" s="53"/>
      <c r="FZ471" s="53"/>
      <c r="GA471" s="53"/>
      <c r="GB471" s="53"/>
      <c r="GC471" s="53"/>
      <c r="GD471" s="53"/>
      <c r="GE471" s="53"/>
      <c r="GF471" s="53"/>
      <c r="GG471" s="53"/>
      <c r="GH471" s="53"/>
      <c r="GI471" s="53"/>
      <c r="GJ471" s="53"/>
      <c r="GK471" s="53"/>
      <c r="GL471" s="53"/>
      <c r="GM471" s="53"/>
      <c r="GN471" s="53"/>
      <c r="GO471" s="53"/>
      <c r="GP471" s="53"/>
      <c r="GQ471" s="53"/>
      <c r="GR471" s="53"/>
      <c r="GS471" s="53"/>
      <c r="GT471" s="53"/>
      <c r="GU471" s="53"/>
      <c r="GV471" s="53"/>
      <c r="GW471" s="53"/>
      <c r="GX471" s="53"/>
      <c r="GY471" s="53"/>
      <c r="GZ471" s="53"/>
      <c r="HA471" s="53"/>
      <c r="HB471" s="53"/>
      <c r="HC471" s="53"/>
      <c r="HD471" s="53"/>
      <c r="HE471" s="53"/>
      <c r="HF471" s="53"/>
      <c r="HG471" s="53"/>
      <c r="HH471" s="53"/>
      <c r="HI471" s="53"/>
      <c r="HJ471" s="53"/>
      <c r="HK471" s="53"/>
      <c r="HL471" s="53"/>
      <c r="HM471" s="53"/>
      <c r="HN471" s="53"/>
      <c r="HO471" s="53"/>
      <c r="HP471" s="53"/>
      <c r="HQ471" s="53"/>
      <c r="HR471" s="53"/>
      <c r="HS471" s="53"/>
      <c r="HT471" s="53"/>
      <c r="HU471" s="53"/>
      <c r="HV471" s="53"/>
      <c r="HW471" s="53"/>
      <c r="HX471" s="53"/>
      <c r="HY471" s="53"/>
      <c r="HZ471" s="53"/>
      <c r="IA471" s="53"/>
      <c r="IB471" s="53"/>
      <c r="IC471" s="53"/>
      <c r="ID471" s="53"/>
      <c r="IE471" s="53"/>
      <c r="IF471" s="53"/>
      <c r="IG471" s="53"/>
      <c r="IH471" s="53"/>
      <c r="II471" s="53"/>
      <c r="IJ471" s="53"/>
      <c r="IK471" s="53"/>
      <c r="IL471" s="53"/>
      <c r="IM471" s="53"/>
      <c r="IN471" s="53"/>
      <c r="IO471" s="53"/>
      <c r="IP471" s="53"/>
      <c r="IQ471" s="53"/>
      <c r="IR471" s="53"/>
    </row>
    <row r="472" spans="1:252" x14ac:dyDescent="0.25">
      <c r="A472" s="95">
        <f t="shared" si="7"/>
        <v>23</v>
      </c>
      <c r="B472" s="35">
        <v>2015</v>
      </c>
      <c r="C472" s="35" t="s">
        <v>220</v>
      </c>
      <c r="D472" s="99">
        <v>200</v>
      </c>
      <c r="E472" s="88" t="s">
        <v>46</v>
      </c>
      <c r="F472" s="89" t="s">
        <v>47</v>
      </c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3"/>
      <c r="BS472" s="53"/>
      <c r="BT472" s="53"/>
      <c r="BU472" s="53"/>
      <c r="BV472" s="53"/>
      <c r="BW472" s="53"/>
      <c r="BX472" s="53"/>
      <c r="BY472" s="53"/>
      <c r="BZ472" s="53"/>
      <c r="CA472" s="53"/>
      <c r="CB472" s="53"/>
      <c r="CC472" s="53"/>
      <c r="CD472" s="53"/>
      <c r="CE472" s="53"/>
      <c r="CF472" s="53"/>
      <c r="CG472" s="53"/>
      <c r="CH472" s="53"/>
      <c r="CI472" s="53"/>
      <c r="CJ472" s="53"/>
      <c r="CK472" s="53"/>
      <c r="CL472" s="53"/>
      <c r="CM472" s="53"/>
      <c r="CN472" s="53"/>
      <c r="CO472" s="53"/>
      <c r="CP472" s="53"/>
      <c r="CQ472" s="53"/>
      <c r="CR472" s="53"/>
      <c r="CS472" s="53"/>
      <c r="CT472" s="53"/>
      <c r="CU472" s="53"/>
      <c r="CV472" s="53"/>
      <c r="CW472" s="53"/>
      <c r="CX472" s="53"/>
      <c r="CY472" s="53"/>
      <c r="CZ472" s="53"/>
      <c r="DA472" s="53"/>
      <c r="DB472" s="53"/>
      <c r="DC472" s="53"/>
      <c r="DD472" s="53"/>
      <c r="DE472" s="53"/>
      <c r="DF472" s="53"/>
      <c r="DG472" s="53"/>
      <c r="DH472" s="53"/>
      <c r="DI472" s="53"/>
      <c r="DJ472" s="53"/>
      <c r="DK472" s="53"/>
      <c r="DL472" s="53"/>
      <c r="DM472" s="53"/>
      <c r="DN472" s="53"/>
      <c r="DO472" s="53"/>
      <c r="DP472" s="53"/>
      <c r="DQ472" s="53"/>
      <c r="DR472" s="53"/>
      <c r="DS472" s="53"/>
      <c r="DT472" s="53"/>
      <c r="DU472" s="53"/>
      <c r="DV472" s="53"/>
      <c r="DW472" s="53"/>
      <c r="DX472" s="53"/>
      <c r="DY472" s="53"/>
      <c r="DZ472" s="53"/>
      <c r="EA472" s="53"/>
      <c r="EB472" s="53"/>
      <c r="EC472" s="53"/>
      <c r="ED472" s="53"/>
      <c r="EE472" s="53"/>
      <c r="EF472" s="53"/>
      <c r="EG472" s="53"/>
      <c r="EH472" s="53"/>
      <c r="EI472" s="53"/>
      <c r="EJ472" s="53"/>
      <c r="EK472" s="53"/>
      <c r="EL472" s="53"/>
      <c r="EM472" s="53"/>
      <c r="EN472" s="53"/>
      <c r="EO472" s="53"/>
      <c r="EP472" s="53"/>
      <c r="EQ472" s="53"/>
      <c r="ER472" s="53"/>
      <c r="ES472" s="53"/>
      <c r="ET472" s="53"/>
      <c r="EU472" s="53"/>
      <c r="EV472" s="53"/>
      <c r="EW472" s="53"/>
      <c r="EX472" s="53"/>
      <c r="EY472" s="53"/>
      <c r="EZ472" s="53"/>
      <c r="FA472" s="53"/>
      <c r="FB472" s="53"/>
      <c r="FC472" s="53"/>
      <c r="FD472" s="53"/>
      <c r="FE472" s="53"/>
      <c r="FF472" s="53"/>
      <c r="FG472" s="53"/>
      <c r="FH472" s="53"/>
      <c r="FI472" s="53"/>
      <c r="FJ472" s="53"/>
      <c r="FK472" s="53"/>
      <c r="FL472" s="53"/>
      <c r="FM472" s="53"/>
      <c r="FN472" s="53"/>
      <c r="FO472" s="53"/>
      <c r="FP472" s="53"/>
      <c r="FQ472" s="53"/>
      <c r="FR472" s="53"/>
      <c r="FS472" s="53"/>
      <c r="FT472" s="53"/>
      <c r="FU472" s="53"/>
      <c r="FV472" s="53"/>
      <c r="FW472" s="53"/>
      <c r="FX472" s="53"/>
      <c r="FY472" s="53"/>
      <c r="FZ472" s="53"/>
      <c r="GA472" s="53"/>
      <c r="GB472" s="53"/>
      <c r="GC472" s="53"/>
      <c r="GD472" s="53"/>
      <c r="GE472" s="53"/>
      <c r="GF472" s="53"/>
      <c r="GG472" s="53"/>
      <c r="GH472" s="53"/>
      <c r="GI472" s="53"/>
      <c r="GJ472" s="53"/>
      <c r="GK472" s="53"/>
      <c r="GL472" s="53"/>
      <c r="GM472" s="53"/>
      <c r="GN472" s="53"/>
      <c r="GO472" s="53"/>
      <c r="GP472" s="53"/>
      <c r="GQ472" s="53"/>
      <c r="GR472" s="53"/>
      <c r="GS472" s="53"/>
      <c r="GT472" s="53"/>
      <c r="GU472" s="53"/>
      <c r="GV472" s="53"/>
      <c r="GW472" s="53"/>
      <c r="GX472" s="53"/>
      <c r="GY472" s="53"/>
      <c r="GZ472" s="53"/>
      <c r="HA472" s="53"/>
      <c r="HB472" s="53"/>
      <c r="HC472" s="53"/>
      <c r="HD472" s="53"/>
      <c r="HE472" s="53"/>
      <c r="HF472" s="53"/>
      <c r="HG472" s="53"/>
      <c r="HH472" s="53"/>
      <c r="HI472" s="53"/>
      <c r="HJ472" s="53"/>
      <c r="HK472" s="53"/>
      <c r="HL472" s="53"/>
      <c r="HM472" s="53"/>
      <c r="HN472" s="53"/>
      <c r="HO472" s="53"/>
      <c r="HP472" s="53"/>
      <c r="HQ472" s="53"/>
      <c r="HR472" s="53"/>
      <c r="HS472" s="53"/>
      <c r="HT472" s="53"/>
      <c r="HU472" s="53"/>
      <c r="HV472" s="53"/>
      <c r="HW472" s="53"/>
      <c r="HX472" s="53"/>
      <c r="HY472" s="53"/>
      <c r="HZ472" s="53"/>
      <c r="IA472" s="53"/>
      <c r="IB472" s="53"/>
      <c r="IC472" s="53"/>
      <c r="ID472" s="53"/>
      <c r="IE472" s="53"/>
      <c r="IF472" s="53"/>
      <c r="IG472" s="53"/>
      <c r="IH472" s="53"/>
      <c r="II472" s="53"/>
      <c r="IJ472" s="53"/>
      <c r="IK472" s="53"/>
      <c r="IL472" s="53"/>
      <c r="IM472" s="53"/>
      <c r="IN472" s="53"/>
      <c r="IO472" s="53"/>
      <c r="IP472" s="53"/>
      <c r="IQ472" s="53"/>
      <c r="IR472" s="53"/>
    </row>
    <row r="473" spans="1:252" x14ac:dyDescent="0.25">
      <c r="A473" s="95">
        <f t="shared" si="7"/>
        <v>24</v>
      </c>
      <c r="B473" s="35">
        <v>2015</v>
      </c>
      <c r="C473" s="35" t="s">
        <v>220</v>
      </c>
      <c r="D473" s="99">
        <v>200</v>
      </c>
      <c r="E473" s="88" t="s">
        <v>46</v>
      </c>
      <c r="F473" s="89" t="s">
        <v>47</v>
      </c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3"/>
      <c r="BS473" s="53"/>
      <c r="BT473" s="53"/>
      <c r="BU473" s="53"/>
      <c r="BV473" s="53"/>
      <c r="BW473" s="53"/>
      <c r="BX473" s="53"/>
      <c r="BY473" s="53"/>
      <c r="BZ473" s="53"/>
      <c r="CA473" s="53"/>
      <c r="CB473" s="53"/>
      <c r="CC473" s="53"/>
      <c r="CD473" s="53"/>
      <c r="CE473" s="53"/>
      <c r="CF473" s="53"/>
      <c r="CG473" s="53"/>
      <c r="CH473" s="53"/>
      <c r="CI473" s="53"/>
      <c r="CJ473" s="53"/>
      <c r="CK473" s="53"/>
      <c r="CL473" s="53"/>
      <c r="CM473" s="53"/>
      <c r="CN473" s="53"/>
      <c r="CO473" s="53"/>
      <c r="CP473" s="53"/>
      <c r="CQ473" s="53"/>
      <c r="CR473" s="53"/>
      <c r="CS473" s="53"/>
      <c r="CT473" s="53"/>
      <c r="CU473" s="53"/>
      <c r="CV473" s="53"/>
      <c r="CW473" s="53"/>
      <c r="CX473" s="53"/>
      <c r="CY473" s="53"/>
      <c r="CZ473" s="53"/>
      <c r="DA473" s="53"/>
      <c r="DB473" s="53"/>
      <c r="DC473" s="53"/>
      <c r="DD473" s="53"/>
      <c r="DE473" s="53"/>
      <c r="DF473" s="53"/>
      <c r="DG473" s="53"/>
      <c r="DH473" s="53"/>
      <c r="DI473" s="53"/>
      <c r="DJ473" s="53"/>
      <c r="DK473" s="53"/>
      <c r="DL473" s="53"/>
      <c r="DM473" s="53"/>
      <c r="DN473" s="53"/>
      <c r="DO473" s="53"/>
      <c r="DP473" s="53"/>
      <c r="DQ473" s="53"/>
      <c r="DR473" s="53"/>
      <c r="DS473" s="53"/>
      <c r="DT473" s="53"/>
      <c r="DU473" s="53"/>
      <c r="DV473" s="53"/>
      <c r="DW473" s="53"/>
      <c r="DX473" s="53"/>
      <c r="DY473" s="53"/>
      <c r="DZ473" s="53"/>
      <c r="EA473" s="53"/>
      <c r="EB473" s="53"/>
      <c r="EC473" s="53"/>
      <c r="ED473" s="53"/>
      <c r="EE473" s="53"/>
      <c r="EF473" s="53"/>
      <c r="EG473" s="53"/>
      <c r="EH473" s="53"/>
      <c r="EI473" s="53"/>
      <c r="EJ473" s="53"/>
      <c r="EK473" s="53"/>
      <c r="EL473" s="53"/>
      <c r="EM473" s="53"/>
      <c r="EN473" s="53"/>
      <c r="EO473" s="53"/>
      <c r="EP473" s="53"/>
      <c r="EQ473" s="53"/>
      <c r="ER473" s="53"/>
      <c r="ES473" s="53"/>
      <c r="ET473" s="53"/>
      <c r="EU473" s="53"/>
      <c r="EV473" s="53"/>
      <c r="EW473" s="53"/>
      <c r="EX473" s="53"/>
      <c r="EY473" s="53"/>
      <c r="EZ473" s="53"/>
      <c r="FA473" s="53"/>
      <c r="FB473" s="53"/>
      <c r="FC473" s="53"/>
      <c r="FD473" s="53"/>
      <c r="FE473" s="53"/>
      <c r="FF473" s="53"/>
      <c r="FG473" s="53"/>
      <c r="FH473" s="53"/>
      <c r="FI473" s="53"/>
      <c r="FJ473" s="53"/>
      <c r="FK473" s="53"/>
      <c r="FL473" s="53"/>
      <c r="FM473" s="53"/>
      <c r="FN473" s="53"/>
      <c r="FO473" s="53"/>
      <c r="FP473" s="53"/>
      <c r="FQ473" s="53"/>
      <c r="FR473" s="53"/>
      <c r="FS473" s="53"/>
      <c r="FT473" s="53"/>
      <c r="FU473" s="53"/>
      <c r="FV473" s="53"/>
      <c r="FW473" s="53"/>
      <c r="FX473" s="53"/>
      <c r="FY473" s="53"/>
      <c r="FZ473" s="53"/>
      <c r="GA473" s="53"/>
      <c r="GB473" s="53"/>
      <c r="GC473" s="53"/>
      <c r="GD473" s="53"/>
      <c r="GE473" s="53"/>
      <c r="GF473" s="53"/>
      <c r="GG473" s="53"/>
      <c r="GH473" s="53"/>
      <c r="GI473" s="53"/>
      <c r="GJ473" s="53"/>
      <c r="GK473" s="53"/>
      <c r="GL473" s="53"/>
      <c r="GM473" s="53"/>
      <c r="GN473" s="53"/>
      <c r="GO473" s="53"/>
      <c r="GP473" s="53"/>
      <c r="GQ473" s="53"/>
      <c r="GR473" s="53"/>
      <c r="GS473" s="53"/>
      <c r="GT473" s="53"/>
      <c r="GU473" s="53"/>
      <c r="GV473" s="53"/>
      <c r="GW473" s="53"/>
      <c r="GX473" s="53"/>
      <c r="GY473" s="53"/>
      <c r="GZ473" s="53"/>
      <c r="HA473" s="53"/>
      <c r="HB473" s="53"/>
      <c r="HC473" s="53"/>
      <c r="HD473" s="53"/>
      <c r="HE473" s="53"/>
      <c r="HF473" s="53"/>
      <c r="HG473" s="53"/>
      <c r="HH473" s="53"/>
      <c r="HI473" s="53"/>
      <c r="HJ473" s="53"/>
      <c r="HK473" s="53"/>
      <c r="HL473" s="53"/>
      <c r="HM473" s="53"/>
      <c r="HN473" s="53"/>
      <c r="HO473" s="53"/>
      <c r="HP473" s="53"/>
      <c r="HQ473" s="53"/>
      <c r="HR473" s="53"/>
      <c r="HS473" s="53"/>
      <c r="HT473" s="53"/>
      <c r="HU473" s="53"/>
      <c r="HV473" s="53"/>
      <c r="HW473" s="53"/>
      <c r="HX473" s="53"/>
      <c r="HY473" s="53"/>
      <c r="HZ473" s="53"/>
      <c r="IA473" s="53"/>
      <c r="IB473" s="53"/>
      <c r="IC473" s="53"/>
      <c r="ID473" s="53"/>
      <c r="IE473" s="53"/>
      <c r="IF473" s="53"/>
      <c r="IG473" s="53"/>
      <c r="IH473" s="53"/>
      <c r="II473" s="53"/>
      <c r="IJ473" s="53"/>
      <c r="IK473" s="53"/>
      <c r="IL473" s="53"/>
      <c r="IM473" s="53"/>
      <c r="IN473" s="53"/>
      <c r="IO473" s="53"/>
      <c r="IP473" s="53"/>
      <c r="IQ473" s="53"/>
      <c r="IR473" s="53"/>
    </row>
    <row r="474" spans="1:252" x14ac:dyDescent="0.25">
      <c r="A474" s="95">
        <f t="shared" si="7"/>
        <v>25</v>
      </c>
      <c r="B474" s="35">
        <v>2015</v>
      </c>
      <c r="C474" s="35" t="s">
        <v>220</v>
      </c>
      <c r="D474" s="99">
        <v>200</v>
      </c>
      <c r="E474" s="88" t="s">
        <v>46</v>
      </c>
      <c r="F474" s="89" t="s">
        <v>47</v>
      </c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3"/>
      <c r="BS474" s="53"/>
      <c r="BT474" s="53"/>
      <c r="BU474" s="53"/>
      <c r="BV474" s="53"/>
      <c r="BW474" s="53"/>
      <c r="BX474" s="53"/>
      <c r="BY474" s="53"/>
      <c r="BZ474" s="53"/>
      <c r="CA474" s="53"/>
      <c r="CB474" s="53"/>
      <c r="CC474" s="53"/>
      <c r="CD474" s="53"/>
      <c r="CE474" s="53"/>
      <c r="CF474" s="53"/>
      <c r="CG474" s="53"/>
      <c r="CH474" s="53"/>
      <c r="CI474" s="53"/>
      <c r="CJ474" s="53"/>
      <c r="CK474" s="53"/>
      <c r="CL474" s="53"/>
      <c r="CM474" s="53"/>
      <c r="CN474" s="53"/>
      <c r="CO474" s="53"/>
      <c r="CP474" s="53"/>
      <c r="CQ474" s="53"/>
      <c r="CR474" s="53"/>
      <c r="CS474" s="53"/>
      <c r="CT474" s="53"/>
      <c r="CU474" s="53"/>
      <c r="CV474" s="53"/>
      <c r="CW474" s="53"/>
      <c r="CX474" s="53"/>
      <c r="CY474" s="53"/>
      <c r="CZ474" s="53"/>
      <c r="DA474" s="53"/>
      <c r="DB474" s="53"/>
      <c r="DC474" s="53"/>
      <c r="DD474" s="53"/>
      <c r="DE474" s="53"/>
      <c r="DF474" s="53"/>
      <c r="DG474" s="53"/>
      <c r="DH474" s="53"/>
      <c r="DI474" s="53"/>
      <c r="DJ474" s="53"/>
      <c r="DK474" s="53"/>
      <c r="DL474" s="53"/>
      <c r="DM474" s="53"/>
      <c r="DN474" s="53"/>
      <c r="DO474" s="53"/>
      <c r="DP474" s="53"/>
      <c r="DQ474" s="53"/>
      <c r="DR474" s="53"/>
      <c r="DS474" s="53"/>
      <c r="DT474" s="53"/>
      <c r="DU474" s="53"/>
      <c r="DV474" s="53"/>
      <c r="DW474" s="53"/>
      <c r="DX474" s="53"/>
      <c r="DY474" s="53"/>
      <c r="DZ474" s="53"/>
      <c r="EA474" s="53"/>
      <c r="EB474" s="53"/>
      <c r="EC474" s="53"/>
      <c r="ED474" s="53"/>
      <c r="EE474" s="53"/>
      <c r="EF474" s="53"/>
      <c r="EG474" s="53"/>
      <c r="EH474" s="53"/>
      <c r="EI474" s="53"/>
      <c r="EJ474" s="53"/>
      <c r="EK474" s="53"/>
      <c r="EL474" s="53"/>
      <c r="EM474" s="53"/>
      <c r="EN474" s="53"/>
      <c r="EO474" s="53"/>
      <c r="EP474" s="53"/>
      <c r="EQ474" s="53"/>
      <c r="ER474" s="53"/>
      <c r="ES474" s="53"/>
      <c r="ET474" s="53"/>
      <c r="EU474" s="53"/>
      <c r="EV474" s="53"/>
      <c r="EW474" s="53"/>
      <c r="EX474" s="53"/>
      <c r="EY474" s="53"/>
      <c r="EZ474" s="53"/>
      <c r="FA474" s="53"/>
      <c r="FB474" s="53"/>
      <c r="FC474" s="53"/>
      <c r="FD474" s="53"/>
      <c r="FE474" s="53"/>
      <c r="FF474" s="53"/>
      <c r="FG474" s="53"/>
      <c r="FH474" s="53"/>
      <c r="FI474" s="53"/>
      <c r="FJ474" s="53"/>
      <c r="FK474" s="53"/>
      <c r="FL474" s="53"/>
      <c r="FM474" s="53"/>
      <c r="FN474" s="53"/>
      <c r="FO474" s="53"/>
      <c r="FP474" s="53"/>
      <c r="FQ474" s="53"/>
      <c r="FR474" s="53"/>
      <c r="FS474" s="53"/>
      <c r="FT474" s="53"/>
      <c r="FU474" s="53"/>
      <c r="FV474" s="53"/>
      <c r="FW474" s="53"/>
      <c r="FX474" s="53"/>
      <c r="FY474" s="53"/>
      <c r="FZ474" s="53"/>
      <c r="GA474" s="53"/>
      <c r="GB474" s="53"/>
      <c r="GC474" s="53"/>
      <c r="GD474" s="53"/>
      <c r="GE474" s="53"/>
      <c r="GF474" s="53"/>
      <c r="GG474" s="53"/>
      <c r="GH474" s="53"/>
      <c r="GI474" s="53"/>
      <c r="GJ474" s="53"/>
      <c r="GK474" s="53"/>
      <c r="GL474" s="53"/>
      <c r="GM474" s="53"/>
      <c r="GN474" s="53"/>
      <c r="GO474" s="53"/>
      <c r="GP474" s="53"/>
      <c r="GQ474" s="53"/>
      <c r="GR474" s="53"/>
      <c r="GS474" s="53"/>
      <c r="GT474" s="53"/>
      <c r="GU474" s="53"/>
      <c r="GV474" s="53"/>
      <c r="GW474" s="53"/>
      <c r="GX474" s="53"/>
      <c r="GY474" s="53"/>
      <c r="GZ474" s="53"/>
      <c r="HA474" s="53"/>
      <c r="HB474" s="53"/>
      <c r="HC474" s="53"/>
      <c r="HD474" s="53"/>
      <c r="HE474" s="53"/>
      <c r="HF474" s="53"/>
      <c r="HG474" s="53"/>
      <c r="HH474" s="53"/>
      <c r="HI474" s="53"/>
      <c r="HJ474" s="53"/>
      <c r="HK474" s="53"/>
      <c r="HL474" s="53"/>
      <c r="HM474" s="53"/>
      <c r="HN474" s="53"/>
      <c r="HO474" s="53"/>
      <c r="HP474" s="53"/>
      <c r="HQ474" s="53"/>
      <c r="HR474" s="53"/>
      <c r="HS474" s="53"/>
      <c r="HT474" s="53"/>
      <c r="HU474" s="53"/>
      <c r="HV474" s="53"/>
      <c r="HW474" s="53"/>
      <c r="HX474" s="53"/>
      <c r="HY474" s="53"/>
      <c r="HZ474" s="53"/>
      <c r="IA474" s="53"/>
      <c r="IB474" s="53"/>
      <c r="IC474" s="53"/>
      <c r="ID474" s="53"/>
      <c r="IE474" s="53"/>
      <c r="IF474" s="53"/>
      <c r="IG474" s="53"/>
      <c r="IH474" s="53"/>
      <c r="II474" s="53"/>
      <c r="IJ474" s="53"/>
      <c r="IK474" s="53"/>
      <c r="IL474" s="53"/>
      <c r="IM474" s="53"/>
      <c r="IN474" s="53"/>
      <c r="IO474" s="53"/>
      <c r="IP474" s="53"/>
      <c r="IQ474" s="53"/>
      <c r="IR474" s="53"/>
    </row>
    <row r="475" spans="1:252" x14ac:dyDescent="0.25">
      <c r="A475" s="95">
        <f t="shared" si="7"/>
        <v>26</v>
      </c>
      <c r="B475" s="35">
        <v>2015</v>
      </c>
      <c r="C475" s="35" t="s">
        <v>220</v>
      </c>
      <c r="D475" s="99">
        <v>200</v>
      </c>
      <c r="E475" s="88" t="s">
        <v>46</v>
      </c>
      <c r="F475" s="89" t="s">
        <v>47</v>
      </c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3"/>
      <c r="BS475" s="53"/>
      <c r="BT475" s="53"/>
      <c r="BU475" s="53"/>
      <c r="BV475" s="53"/>
      <c r="BW475" s="53"/>
      <c r="BX475" s="53"/>
      <c r="BY475" s="53"/>
      <c r="BZ475" s="53"/>
      <c r="CA475" s="53"/>
      <c r="CB475" s="53"/>
      <c r="CC475" s="53"/>
      <c r="CD475" s="53"/>
      <c r="CE475" s="53"/>
      <c r="CF475" s="53"/>
      <c r="CG475" s="53"/>
      <c r="CH475" s="53"/>
      <c r="CI475" s="53"/>
      <c r="CJ475" s="53"/>
      <c r="CK475" s="53"/>
      <c r="CL475" s="53"/>
      <c r="CM475" s="53"/>
      <c r="CN475" s="53"/>
      <c r="CO475" s="53"/>
      <c r="CP475" s="53"/>
      <c r="CQ475" s="53"/>
      <c r="CR475" s="53"/>
      <c r="CS475" s="53"/>
      <c r="CT475" s="53"/>
      <c r="CU475" s="53"/>
      <c r="CV475" s="53"/>
      <c r="CW475" s="53"/>
      <c r="CX475" s="53"/>
      <c r="CY475" s="53"/>
      <c r="CZ475" s="53"/>
      <c r="DA475" s="53"/>
      <c r="DB475" s="53"/>
      <c r="DC475" s="53"/>
      <c r="DD475" s="53"/>
      <c r="DE475" s="53"/>
      <c r="DF475" s="53"/>
      <c r="DG475" s="53"/>
      <c r="DH475" s="53"/>
      <c r="DI475" s="53"/>
      <c r="DJ475" s="53"/>
      <c r="DK475" s="53"/>
      <c r="DL475" s="53"/>
      <c r="DM475" s="53"/>
      <c r="DN475" s="53"/>
      <c r="DO475" s="53"/>
      <c r="DP475" s="53"/>
      <c r="DQ475" s="53"/>
      <c r="DR475" s="53"/>
      <c r="DS475" s="53"/>
      <c r="DT475" s="53"/>
      <c r="DU475" s="53"/>
      <c r="DV475" s="53"/>
      <c r="DW475" s="53"/>
      <c r="DX475" s="53"/>
      <c r="DY475" s="53"/>
      <c r="DZ475" s="53"/>
      <c r="EA475" s="53"/>
      <c r="EB475" s="53"/>
      <c r="EC475" s="53"/>
      <c r="ED475" s="53"/>
      <c r="EE475" s="53"/>
      <c r="EF475" s="53"/>
      <c r="EG475" s="53"/>
      <c r="EH475" s="53"/>
      <c r="EI475" s="53"/>
      <c r="EJ475" s="53"/>
      <c r="EK475" s="53"/>
      <c r="EL475" s="53"/>
      <c r="EM475" s="53"/>
      <c r="EN475" s="53"/>
      <c r="EO475" s="53"/>
      <c r="EP475" s="53"/>
      <c r="EQ475" s="53"/>
      <c r="ER475" s="53"/>
      <c r="ES475" s="53"/>
      <c r="ET475" s="53"/>
      <c r="EU475" s="53"/>
      <c r="EV475" s="53"/>
      <c r="EW475" s="53"/>
      <c r="EX475" s="53"/>
      <c r="EY475" s="53"/>
      <c r="EZ475" s="53"/>
      <c r="FA475" s="53"/>
      <c r="FB475" s="53"/>
      <c r="FC475" s="53"/>
      <c r="FD475" s="53"/>
      <c r="FE475" s="53"/>
      <c r="FF475" s="53"/>
      <c r="FG475" s="53"/>
      <c r="FH475" s="53"/>
      <c r="FI475" s="53"/>
      <c r="FJ475" s="53"/>
      <c r="FK475" s="53"/>
      <c r="FL475" s="53"/>
      <c r="FM475" s="53"/>
      <c r="FN475" s="53"/>
      <c r="FO475" s="53"/>
      <c r="FP475" s="53"/>
      <c r="FQ475" s="53"/>
      <c r="FR475" s="53"/>
      <c r="FS475" s="53"/>
      <c r="FT475" s="53"/>
      <c r="FU475" s="53"/>
      <c r="FV475" s="53"/>
      <c r="FW475" s="53"/>
      <c r="FX475" s="53"/>
      <c r="FY475" s="53"/>
      <c r="FZ475" s="53"/>
      <c r="GA475" s="53"/>
      <c r="GB475" s="53"/>
      <c r="GC475" s="53"/>
      <c r="GD475" s="53"/>
      <c r="GE475" s="53"/>
      <c r="GF475" s="53"/>
      <c r="GG475" s="53"/>
      <c r="GH475" s="53"/>
      <c r="GI475" s="53"/>
      <c r="GJ475" s="53"/>
      <c r="GK475" s="53"/>
      <c r="GL475" s="53"/>
      <c r="GM475" s="53"/>
      <c r="GN475" s="53"/>
      <c r="GO475" s="53"/>
      <c r="GP475" s="53"/>
      <c r="GQ475" s="53"/>
      <c r="GR475" s="53"/>
      <c r="GS475" s="53"/>
      <c r="GT475" s="53"/>
      <c r="GU475" s="53"/>
      <c r="GV475" s="53"/>
      <c r="GW475" s="53"/>
      <c r="GX475" s="53"/>
      <c r="GY475" s="53"/>
      <c r="GZ475" s="53"/>
      <c r="HA475" s="53"/>
      <c r="HB475" s="53"/>
      <c r="HC475" s="53"/>
      <c r="HD475" s="53"/>
      <c r="HE475" s="53"/>
      <c r="HF475" s="53"/>
      <c r="HG475" s="53"/>
      <c r="HH475" s="53"/>
      <c r="HI475" s="53"/>
      <c r="HJ475" s="53"/>
      <c r="HK475" s="53"/>
      <c r="HL475" s="53"/>
      <c r="HM475" s="53"/>
      <c r="HN475" s="53"/>
      <c r="HO475" s="53"/>
      <c r="HP475" s="53"/>
      <c r="HQ475" s="53"/>
      <c r="HR475" s="53"/>
      <c r="HS475" s="53"/>
      <c r="HT475" s="53"/>
      <c r="HU475" s="53"/>
      <c r="HV475" s="53"/>
      <c r="HW475" s="53"/>
      <c r="HX475" s="53"/>
      <c r="HY475" s="53"/>
      <c r="HZ475" s="53"/>
      <c r="IA475" s="53"/>
      <c r="IB475" s="53"/>
      <c r="IC475" s="53"/>
      <c r="ID475" s="53"/>
      <c r="IE475" s="53"/>
      <c r="IF475" s="53"/>
      <c r="IG475" s="53"/>
      <c r="IH475" s="53"/>
      <c r="II475" s="53"/>
      <c r="IJ475" s="53"/>
      <c r="IK475" s="53"/>
      <c r="IL475" s="53"/>
      <c r="IM475" s="53"/>
      <c r="IN475" s="53"/>
      <c r="IO475" s="53"/>
      <c r="IP475" s="53"/>
      <c r="IQ475" s="53"/>
      <c r="IR475" s="53"/>
    </row>
    <row r="476" spans="1:252" x14ac:dyDescent="0.25">
      <c r="A476" s="95">
        <f t="shared" si="7"/>
        <v>27</v>
      </c>
      <c r="B476" s="35">
        <v>2015</v>
      </c>
      <c r="C476" s="35" t="s">
        <v>220</v>
      </c>
      <c r="D476" s="99">
        <v>200</v>
      </c>
      <c r="E476" s="88" t="s">
        <v>46</v>
      </c>
      <c r="F476" s="89" t="s">
        <v>47</v>
      </c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3"/>
      <c r="BS476" s="53"/>
      <c r="BT476" s="53"/>
      <c r="BU476" s="53"/>
      <c r="BV476" s="53"/>
      <c r="BW476" s="53"/>
      <c r="BX476" s="53"/>
      <c r="BY476" s="53"/>
      <c r="BZ476" s="53"/>
      <c r="CA476" s="53"/>
      <c r="CB476" s="53"/>
      <c r="CC476" s="53"/>
      <c r="CD476" s="53"/>
      <c r="CE476" s="53"/>
      <c r="CF476" s="53"/>
      <c r="CG476" s="53"/>
      <c r="CH476" s="53"/>
      <c r="CI476" s="53"/>
      <c r="CJ476" s="53"/>
      <c r="CK476" s="53"/>
      <c r="CL476" s="53"/>
      <c r="CM476" s="53"/>
      <c r="CN476" s="53"/>
      <c r="CO476" s="53"/>
      <c r="CP476" s="53"/>
      <c r="CQ476" s="53"/>
      <c r="CR476" s="53"/>
      <c r="CS476" s="53"/>
      <c r="CT476" s="53"/>
      <c r="CU476" s="53"/>
      <c r="CV476" s="53"/>
      <c r="CW476" s="53"/>
      <c r="CX476" s="53"/>
      <c r="CY476" s="53"/>
      <c r="CZ476" s="53"/>
      <c r="DA476" s="53"/>
      <c r="DB476" s="53"/>
      <c r="DC476" s="53"/>
      <c r="DD476" s="53"/>
      <c r="DE476" s="53"/>
      <c r="DF476" s="53"/>
      <c r="DG476" s="53"/>
      <c r="DH476" s="53"/>
      <c r="DI476" s="53"/>
      <c r="DJ476" s="53"/>
      <c r="DK476" s="53"/>
      <c r="DL476" s="53"/>
      <c r="DM476" s="53"/>
      <c r="DN476" s="53"/>
      <c r="DO476" s="53"/>
      <c r="DP476" s="53"/>
      <c r="DQ476" s="53"/>
      <c r="DR476" s="53"/>
      <c r="DS476" s="53"/>
      <c r="DT476" s="53"/>
      <c r="DU476" s="53"/>
      <c r="DV476" s="53"/>
      <c r="DW476" s="53"/>
      <c r="DX476" s="53"/>
      <c r="DY476" s="53"/>
      <c r="DZ476" s="53"/>
      <c r="EA476" s="53"/>
      <c r="EB476" s="53"/>
      <c r="EC476" s="53"/>
      <c r="ED476" s="53"/>
      <c r="EE476" s="53"/>
      <c r="EF476" s="53"/>
      <c r="EG476" s="53"/>
      <c r="EH476" s="53"/>
      <c r="EI476" s="53"/>
      <c r="EJ476" s="53"/>
      <c r="EK476" s="53"/>
      <c r="EL476" s="53"/>
      <c r="EM476" s="53"/>
      <c r="EN476" s="53"/>
      <c r="EO476" s="53"/>
      <c r="EP476" s="53"/>
      <c r="EQ476" s="53"/>
      <c r="ER476" s="53"/>
      <c r="ES476" s="53"/>
      <c r="ET476" s="53"/>
      <c r="EU476" s="53"/>
      <c r="EV476" s="53"/>
      <c r="EW476" s="53"/>
      <c r="EX476" s="53"/>
      <c r="EY476" s="53"/>
      <c r="EZ476" s="53"/>
      <c r="FA476" s="53"/>
      <c r="FB476" s="53"/>
      <c r="FC476" s="53"/>
      <c r="FD476" s="53"/>
      <c r="FE476" s="53"/>
      <c r="FF476" s="53"/>
      <c r="FG476" s="53"/>
      <c r="FH476" s="53"/>
      <c r="FI476" s="53"/>
      <c r="FJ476" s="53"/>
      <c r="FK476" s="53"/>
      <c r="FL476" s="53"/>
      <c r="FM476" s="53"/>
      <c r="FN476" s="53"/>
      <c r="FO476" s="53"/>
      <c r="FP476" s="53"/>
      <c r="FQ476" s="53"/>
      <c r="FR476" s="53"/>
      <c r="FS476" s="53"/>
      <c r="FT476" s="53"/>
      <c r="FU476" s="53"/>
      <c r="FV476" s="53"/>
      <c r="FW476" s="53"/>
      <c r="FX476" s="53"/>
      <c r="FY476" s="53"/>
      <c r="FZ476" s="53"/>
      <c r="GA476" s="53"/>
      <c r="GB476" s="53"/>
      <c r="GC476" s="53"/>
      <c r="GD476" s="53"/>
      <c r="GE476" s="53"/>
      <c r="GF476" s="53"/>
      <c r="GG476" s="53"/>
      <c r="GH476" s="53"/>
      <c r="GI476" s="53"/>
      <c r="GJ476" s="53"/>
      <c r="GK476" s="53"/>
      <c r="GL476" s="53"/>
      <c r="GM476" s="53"/>
      <c r="GN476" s="53"/>
      <c r="GO476" s="53"/>
      <c r="GP476" s="53"/>
      <c r="GQ476" s="53"/>
      <c r="GR476" s="53"/>
      <c r="GS476" s="53"/>
      <c r="GT476" s="53"/>
      <c r="GU476" s="53"/>
      <c r="GV476" s="53"/>
      <c r="GW476" s="53"/>
      <c r="GX476" s="53"/>
      <c r="GY476" s="53"/>
      <c r="GZ476" s="53"/>
      <c r="HA476" s="53"/>
      <c r="HB476" s="53"/>
      <c r="HC476" s="53"/>
      <c r="HD476" s="53"/>
      <c r="HE476" s="53"/>
      <c r="HF476" s="53"/>
      <c r="HG476" s="53"/>
      <c r="HH476" s="53"/>
      <c r="HI476" s="53"/>
      <c r="HJ476" s="53"/>
      <c r="HK476" s="53"/>
      <c r="HL476" s="53"/>
      <c r="HM476" s="53"/>
      <c r="HN476" s="53"/>
      <c r="HO476" s="53"/>
      <c r="HP476" s="53"/>
      <c r="HQ476" s="53"/>
      <c r="HR476" s="53"/>
      <c r="HS476" s="53"/>
      <c r="HT476" s="53"/>
      <c r="HU476" s="53"/>
      <c r="HV476" s="53"/>
      <c r="HW476" s="53"/>
      <c r="HX476" s="53"/>
      <c r="HY476" s="53"/>
      <c r="HZ476" s="53"/>
      <c r="IA476" s="53"/>
      <c r="IB476" s="53"/>
      <c r="IC476" s="53"/>
      <c r="ID476" s="53"/>
      <c r="IE476" s="53"/>
      <c r="IF476" s="53"/>
      <c r="IG476" s="53"/>
      <c r="IH476" s="53"/>
      <c r="II476" s="53"/>
      <c r="IJ476" s="53"/>
      <c r="IK476" s="53"/>
      <c r="IL476" s="53"/>
      <c r="IM476" s="53"/>
      <c r="IN476" s="53"/>
      <c r="IO476" s="53"/>
      <c r="IP476" s="53"/>
      <c r="IQ476" s="53"/>
      <c r="IR476" s="53"/>
    </row>
    <row r="477" spans="1:252" x14ac:dyDescent="0.25">
      <c r="A477" s="95">
        <f t="shared" si="7"/>
        <v>28</v>
      </c>
      <c r="B477" s="35">
        <v>2015</v>
      </c>
      <c r="C477" s="35" t="s">
        <v>221</v>
      </c>
      <c r="D477" s="99">
        <v>200</v>
      </c>
      <c r="E477" s="88" t="s">
        <v>46</v>
      </c>
      <c r="F477" s="89" t="s">
        <v>47</v>
      </c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 s="53"/>
      <c r="BN477" s="53"/>
      <c r="BO477" s="53"/>
      <c r="BP477" s="53"/>
      <c r="BQ477" s="53"/>
      <c r="BR477" s="53"/>
      <c r="BS477" s="53"/>
      <c r="BT477" s="53"/>
      <c r="BU477" s="53"/>
      <c r="BV477" s="53"/>
      <c r="BW477" s="53"/>
      <c r="BX477" s="53"/>
      <c r="BY477" s="53"/>
      <c r="BZ477" s="53"/>
      <c r="CA477" s="53"/>
      <c r="CB477" s="53"/>
      <c r="CC477" s="53"/>
      <c r="CD477" s="53"/>
      <c r="CE477" s="53"/>
      <c r="CF477" s="53"/>
      <c r="CG477" s="53"/>
      <c r="CH477" s="53"/>
      <c r="CI477" s="53"/>
      <c r="CJ477" s="53"/>
      <c r="CK477" s="53"/>
      <c r="CL477" s="53"/>
      <c r="CM477" s="53"/>
      <c r="CN477" s="53"/>
      <c r="CO477" s="53"/>
      <c r="CP477" s="53"/>
      <c r="CQ477" s="53"/>
      <c r="CR477" s="53"/>
      <c r="CS477" s="53"/>
      <c r="CT477" s="53"/>
      <c r="CU477" s="53"/>
      <c r="CV477" s="53"/>
      <c r="CW477" s="53"/>
      <c r="CX477" s="53"/>
      <c r="CY477" s="53"/>
      <c r="CZ477" s="53"/>
      <c r="DA477" s="53"/>
      <c r="DB477" s="53"/>
      <c r="DC477" s="53"/>
      <c r="DD477" s="53"/>
      <c r="DE477" s="53"/>
      <c r="DF477" s="53"/>
      <c r="DG477" s="53"/>
      <c r="DH477" s="53"/>
      <c r="DI477" s="53"/>
      <c r="DJ477" s="53"/>
      <c r="DK477" s="53"/>
      <c r="DL477" s="53"/>
      <c r="DM477" s="53"/>
      <c r="DN477" s="53"/>
      <c r="DO477" s="53"/>
      <c r="DP477" s="53"/>
      <c r="DQ477" s="53"/>
      <c r="DR477" s="53"/>
      <c r="DS477" s="53"/>
      <c r="DT477" s="53"/>
      <c r="DU477" s="53"/>
      <c r="DV477" s="53"/>
      <c r="DW477" s="53"/>
      <c r="DX477" s="53"/>
      <c r="DY477" s="53"/>
      <c r="DZ477" s="53"/>
      <c r="EA477" s="53"/>
      <c r="EB477" s="53"/>
      <c r="EC477" s="53"/>
      <c r="ED477" s="53"/>
      <c r="EE477" s="53"/>
      <c r="EF477" s="53"/>
      <c r="EG477" s="53"/>
      <c r="EH477" s="53"/>
      <c r="EI477" s="53"/>
      <c r="EJ477" s="53"/>
      <c r="EK477" s="53"/>
      <c r="EL477" s="53"/>
      <c r="EM477" s="53"/>
      <c r="EN477" s="53"/>
      <c r="EO477" s="53"/>
      <c r="EP477" s="53"/>
      <c r="EQ477" s="53"/>
      <c r="ER477" s="53"/>
      <c r="ES477" s="53"/>
      <c r="ET477" s="53"/>
      <c r="EU477" s="53"/>
      <c r="EV477" s="53"/>
      <c r="EW477" s="53"/>
      <c r="EX477" s="53"/>
      <c r="EY477" s="53"/>
      <c r="EZ477" s="53"/>
      <c r="FA477" s="53"/>
      <c r="FB477" s="53"/>
      <c r="FC477" s="53"/>
      <c r="FD477" s="53"/>
      <c r="FE477" s="53"/>
      <c r="FF477" s="53"/>
      <c r="FG477" s="53"/>
      <c r="FH477" s="53"/>
      <c r="FI477" s="53"/>
      <c r="FJ477" s="53"/>
      <c r="FK477" s="53"/>
      <c r="FL477" s="53"/>
      <c r="FM477" s="53"/>
      <c r="FN477" s="53"/>
      <c r="FO477" s="53"/>
      <c r="FP477" s="53"/>
      <c r="FQ477" s="53"/>
      <c r="FR477" s="53"/>
      <c r="FS477" s="53"/>
      <c r="FT477" s="53"/>
      <c r="FU477" s="53"/>
      <c r="FV477" s="53"/>
      <c r="FW477" s="53"/>
      <c r="FX477" s="53"/>
      <c r="FY477" s="53"/>
      <c r="FZ477" s="53"/>
      <c r="GA477" s="53"/>
      <c r="GB477" s="53"/>
      <c r="GC477" s="53"/>
      <c r="GD477" s="53"/>
      <c r="GE477" s="53"/>
      <c r="GF477" s="53"/>
      <c r="GG477" s="53"/>
      <c r="GH477" s="53"/>
      <c r="GI477" s="53"/>
      <c r="GJ477" s="53"/>
      <c r="GK477" s="53"/>
      <c r="GL477" s="53"/>
      <c r="GM477" s="53"/>
      <c r="GN477" s="53"/>
      <c r="GO477" s="53"/>
      <c r="GP477" s="53"/>
      <c r="GQ477" s="53"/>
      <c r="GR477" s="53"/>
      <c r="GS477" s="53"/>
      <c r="GT477" s="53"/>
      <c r="GU477" s="53"/>
      <c r="GV477" s="53"/>
      <c r="GW477" s="53"/>
      <c r="GX477" s="53"/>
      <c r="GY477" s="53"/>
      <c r="GZ477" s="53"/>
      <c r="HA477" s="53"/>
      <c r="HB477" s="53"/>
      <c r="HC477" s="53"/>
      <c r="HD477" s="53"/>
      <c r="HE477" s="53"/>
      <c r="HF477" s="53"/>
      <c r="HG477" s="53"/>
      <c r="HH477" s="53"/>
      <c r="HI477" s="53"/>
      <c r="HJ477" s="53"/>
      <c r="HK477" s="53"/>
      <c r="HL477" s="53"/>
      <c r="HM477" s="53"/>
      <c r="HN477" s="53"/>
      <c r="HO477" s="53"/>
      <c r="HP477" s="53"/>
      <c r="HQ477" s="53"/>
      <c r="HR477" s="53"/>
      <c r="HS477" s="53"/>
      <c r="HT477" s="53"/>
      <c r="HU477" s="53"/>
      <c r="HV477" s="53"/>
      <c r="HW477" s="53"/>
      <c r="HX477" s="53"/>
      <c r="HY477" s="53"/>
      <c r="HZ477" s="53"/>
      <c r="IA477" s="53"/>
      <c r="IB477" s="53"/>
      <c r="IC477" s="53"/>
      <c r="ID477" s="53"/>
      <c r="IE477" s="53"/>
      <c r="IF477" s="53"/>
      <c r="IG477" s="53"/>
      <c r="IH477" s="53"/>
      <c r="II477" s="53"/>
      <c r="IJ477" s="53"/>
      <c r="IK477" s="53"/>
      <c r="IL477" s="53"/>
      <c r="IM477" s="53"/>
      <c r="IN477" s="53"/>
      <c r="IO477" s="53"/>
      <c r="IP477" s="53"/>
      <c r="IQ477" s="53"/>
      <c r="IR477" s="53"/>
    </row>
    <row r="478" spans="1:252" x14ac:dyDescent="0.25">
      <c r="A478" s="95">
        <f t="shared" si="7"/>
        <v>29</v>
      </c>
      <c r="B478" s="35">
        <v>2015</v>
      </c>
      <c r="C478" s="35" t="s">
        <v>221</v>
      </c>
      <c r="D478" s="99">
        <v>200</v>
      </c>
      <c r="E478" s="88" t="s">
        <v>46</v>
      </c>
      <c r="F478" s="89" t="s">
        <v>47</v>
      </c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3"/>
      <c r="BS478" s="53"/>
      <c r="BT478" s="53"/>
      <c r="BU478" s="53"/>
      <c r="BV478" s="53"/>
      <c r="BW478" s="53"/>
      <c r="BX478" s="53"/>
      <c r="BY478" s="53"/>
      <c r="BZ478" s="53"/>
      <c r="CA478" s="53"/>
      <c r="CB478" s="53"/>
      <c r="CC478" s="53"/>
      <c r="CD478" s="53"/>
      <c r="CE478" s="53"/>
      <c r="CF478" s="53"/>
      <c r="CG478" s="53"/>
      <c r="CH478" s="53"/>
      <c r="CI478" s="53"/>
      <c r="CJ478" s="53"/>
      <c r="CK478" s="53"/>
      <c r="CL478" s="53"/>
      <c r="CM478" s="53"/>
      <c r="CN478" s="53"/>
      <c r="CO478" s="53"/>
      <c r="CP478" s="53"/>
      <c r="CQ478" s="53"/>
      <c r="CR478" s="53"/>
      <c r="CS478" s="53"/>
      <c r="CT478" s="53"/>
      <c r="CU478" s="53"/>
      <c r="CV478" s="53"/>
      <c r="CW478" s="53"/>
      <c r="CX478" s="53"/>
      <c r="CY478" s="53"/>
      <c r="CZ478" s="53"/>
      <c r="DA478" s="53"/>
      <c r="DB478" s="53"/>
      <c r="DC478" s="53"/>
      <c r="DD478" s="53"/>
      <c r="DE478" s="53"/>
      <c r="DF478" s="53"/>
      <c r="DG478" s="53"/>
      <c r="DH478" s="53"/>
      <c r="DI478" s="53"/>
      <c r="DJ478" s="53"/>
      <c r="DK478" s="53"/>
      <c r="DL478" s="53"/>
      <c r="DM478" s="53"/>
      <c r="DN478" s="53"/>
      <c r="DO478" s="53"/>
      <c r="DP478" s="53"/>
      <c r="DQ478" s="53"/>
      <c r="DR478" s="53"/>
      <c r="DS478" s="53"/>
      <c r="DT478" s="53"/>
      <c r="DU478" s="53"/>
      <c r="DV478" s="53"/>
      <c r="DW478" s="53"/>
      <c r="DX478" s="53"/>
      <c r="DY478" s="53"/>
      <c r="DZ478" s="53"/>
      <c r="EA478" s="53"/>
      <c r="EB478" s="53"/>
      <c r="EC478" s="53"/>
      <c r="ED478" s="53"/>
      <c r="EE478" s="53"/>
      <c r="EF478" s="53"/>
      <c r="EG478" s="53"/>
      <c r="EH478" s="53"/>
      <c r="EI478" s="53"/>
      <c r="EJ478" s="53"/>
      <c r="EK478" s="53"/>
      <c r="EL478" s="53"/>
      <c r="EM478" s="53"/>
      <c r="EN478" s="53"/>
      <c r="EO478" s="53"/>
      <c r="EP478" s="53"/>
      <c r="EQ478" s="53"/>
      <c r="ER478" s="53"/>
      <c r="ES478" s="53"/>
      <c r="ET478" s="53"/>
      <c r="EU478" s="53"/>
      <c r="EV478" s="53"/>
      <c r="EW478" s="53"/>
      <c r="EX478" s="53"/>
      <c r="EY478" s="53"/>
      <c r="EZ478" s="53"/>
      <c r="FA478" s="53"/>
      <c r="FB478" s="53"/>
      <c r="FC478" s="53"/>
      <c r="FD478" s="53"/>
      <c r="FE478" s="53"/>
      <c r="FF478" s="53"/>
      <c r="FG478" s="53"/>
      <c r="FH478" s="53"/>
      <c r="FI478" s="53"/>
      <c r="FJ478" s="53"/>
      <c r="FK478" s="53"/>
      <c r="FL478" s="53"/>
      <c r="FM478" s="53"/>
      <c r="FN478" s="53"/>
      <c r="FO478" s="53"/>
      <c r="FP478" s="53"/>
      <c r="FQ478" s="53"/>
      <c r="FR478" s="53"/>
      <c r="FS478" s="53"/>
      <c r="FT478" s="53"/>
      <c r="FU478" s="53"/>
      <c r="FV478" s="53"/>
      <c r="FW478" s="53"/>
      <c r="FX478" s="53"/>
      <c r="FY478" s="53"/>
      <c r="FZ478" s="53"/>
      <c r="GA478" s="53"/>
      <c r="GB478" s="53"/>
      <c r="GC478" s="53"/>
      <c r="GD478" s="53"/>
      <c r="GE478" s="53"/>
      <c r="GF478" s="53"/>
      <c r="GG478" s="53"/>
      <c r="GH478" s="53"/>
      <c r="GI478" s="53"/>
      <c r="GJ478" s="53"/>
      <c r="GK478" s="53"/>
      <c r="GL478" s="53"/>
      <c r="GM478" s="53"/>
      <c r="GN478" s="53"/>
      <c r="GO478" s="53"/>
      <c r="GP478" s="53"/>
      <c r="GQ478" s="53"/>
      <c r="GR478" s="53"/>
      <c r="GS478" s="53"/>
      <c r="GT478" s="53"/>
      <c r="GU478" s="53"/>
      <c r="GV478" s="53"/>
      <c r="GW478" s="53"/>
      <c r="GX478" s="53"/>
      <c r="GY478" s="53"/>
      <c r="GZ478" s="53"/>
      <c r="HA478" s="53"/>
      <c r="HB478" s="53"/>
      <c r="HC478" s="53"/>
      <c r="HD478" s="53"/>
      <c r="HE478" s="53"/>
      <c r="HF478" s="53"/>
      <c r="HG478" s="53"/>
      <c r="HH478" s="53"/>
      <c r="HI478" s="53"/>
      <c r="HJ478" s="53"/>
      <c r="HK478" s="53"/>
      <c r="HL478" s="53"/>
      <c r="HM478" s="53"/>
      <c r="HN478" s="53"/>
      <c r="HO478" s="53"/>
      <c r="HP478" s="53"/>
      <c r="HQ478" s="53"/>
      <c r="HR478" s="53"/>
      <c r="HS478" s="53"/>
      <c r="HT478" s="53"/>
      <c r="HU478" s="53"/>
      <c r="HV478" s="53"/>
      <c r="HW478" s="53"/>
      <c r="HX478" s="53"/>
      <c r="HY478" s="53"/>
      <c r="HZ478" s="53"/>
      <c r="IA478" s="53"/>
      <c r="IB478" s="53"/>
      <c r="IC478" s="53"/>
      <c r="ID478" s="53"/>
      <c r="IE478" s="53"/>
      <c r="IF478" s="53"/>
      <c r="IG478" s="53"/>
      <c r="IH478" s="53"/>
      <c r="II478" s="53"/>
      <c r="IJ478" s="53"/>
      <c r="IK478" s="53"/>
      <c r="IL478" s="53"/>
      <c r="IM478" s="53"/>
      <c r="IN478" s="53"/>
      <c r="IO478" s="53"/>
      <c r="IP478" s="53"/>
      <c r="IQ478" s="53"/>
      <c r="IR478" s="53"/>
    </row>
    <row r="479" spans="1:252" x14ac:dyDescent="0.25">
      <c r="A479" s="95">
        <f t="shared" si="7"/>
        <v>30</v>
      </c>
      <c r="B479" s="35">
        <v>2015</v>
      </c>
      <c r="C479" s="35" t="s">
        <v>221</v>
      </c>
      <c r="D479" s="99">
        <v>200</v>
      </c>
      <c r="E479" s="88" t="s">
        <v>46</v>
      </c>
      <c r="F479" s="89" t="s">
        <v>47</v>
      </c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3"/>
      <c r="BS479" s="53"/>
      <c r="BT479" s="53"/>
      <c r="BU479" s="53"/>
      <c r="BV479" s="53"/>
      <c r="BW479" s="53"/>
      <c r="BX479" s="53"/>
      <c r="BY479" s="53"/>
      <c r="BZ479" s="53"/>
      <c r="CA479" s="53"/>
      <c r="CB479" s="53"/>
      <c r="CC479" s="53"/>
      <c r="CD479" s="53"/>
      <c r="CE479" s="53"/>
      <c r="CF479" s="53"/>
      <c r="CG479" s="53"/>
      <c r="CH479" s="53"/>
      <c r="CI479" s="53"/>
      <c r="CJ479" s="53"/>
      <c r="CK479" s="53"/>
      <c r="CL479" s="53"/>
      <c r="CM479" s="53"/>
      <c r="CN479" s="53"/>
      <c r="CO479" s="53"/>
      <c r="CP479" s="53"/>
      <c r="CQ479" s="53"/>
      <c r="CR479" s="53"/>
      <c r="CS479" s="53"/>
      <c r="CT479" s="53"/>
      <c r="CU479" s="53"/>
      <c r="CV479" s="53"/>
      <c r="CW479" s="53"/>
      <c r="CX479" s="53"/>
      <c r="CY479" s="53"/>
      <c r="CZ479" s="53"/>
      <c r="DA479" s="53"/>
      <c r="DB479" s="53"/>
      <c r="DC479" s="53"/>
      <c r="DD479" s="53"/>
      <c r="DE479" s="53"/>
      <c r="DF479" s="53"/>
      <c r="DG479" s="53"/>
      <c r="DH479" s="53"/>
      <c r="DI479" s="53"/>
      <c r="DJ479" s="53"/>
      <c r="DK479" s="53"/>
      <c r="DL479" s="53"/>
      <c r="DM479" s="53"/>
      <c r="DN479" s="53"/>
      <c r="DO479" s="53"/>
      <c r="DP479" s="53"/>
      <c r="DQ479" s="53"/>
      <c r="DR479" s="53"/>
      <c r="DS479" s="53"/>
      <c r="DT479" s="53"/>
      <c r="DU479" s="53"/>
      <c r="DV479" s="53"/>
      <c r="DW479" s="53"/>
      <c r="DX479" s="53"/>
      <c r="DY479" s="53"/>
      <c r="DZ479" s="53"/>
      <c r="EA479" s="53"/>
      <c r="EB479" s="53"/>
      <c r="EC479" s="53"/>
      <c r="ED479" s="53"/>
      <c r="EE479" s="53"/>
      <c r="EF479" s="53"/>
      <c r="EG479" s="53"/>
      <c r="EH479" s="53"/>
      <c r="EI479" s="53"/>
      <c r="EJ479" s="53"/>
      <c r="EK479" s="53"/>
      <c r="EL479" s="53"/>
      <c r="EM479" s="53"/>
      <c r="EN479" s="53"/>
      <c r="EO479" s="53"/>
      <c r="EP479" s="53"/>
      <c r="EQ479" s="53"/>
      <c r="ER479" s="53"/>
      <c r="ES479" s="53"/>
      <c r="ET479" s="53"/>
      <c r="EU479" s="53"/>
      <c r="EV479" s="53"/>
      <c r="EW479" s="53"/>
      <c r="EX479" s="53"/>
      <c r="EY479" s="53"/>
      <c r="EZ479" s="53"/>
      <c r="FA479" s="53"/>
      <c r="FB479" s="53"/>
      <c r="FC479" s="53"/>
      <c r="FD479" s="53"/>
      <c r="FE479" s="53"/>
      <c r="FF479" s="53"/>
      <c r="FG479" s="53"/>
      <c r="FH479" s="53"/>
      <c r="FI479" s="53"/>
      <c r="FJ479" s="53"/>
      <c r="FK479" s="53"/>
      <c r="FL479" s="53"/>
      <c r="FM479" s="53"/>
      <c r="FN479" s="53"/>
      <c r="FO479" s="53"/>
      <c r="FP479" s="53"/>
      <c r="FQ479" s="53"/>
      <c r="FR479" s="53"/>
      <c r="FS479" s="53"/>
      <c r="FT479" s="53"/>
      <c r="FU479" s="53"/>
      <c r="FV479" s="53"/>
      <c r="FW479" s="53"/>
      <c r="FX479" s="53"/>
      <c r="FY479" s="53"/>
      <c r="FZ479" s="53"/>
      <c r="GA479" s="53"/>
      <c r="GB479" s="53"/>
      <c r="GC479" s="53"/>
      <c r="GD479" s="53"/>
      <c r="GE479" s="53"/>
      <c r="GF479" s="53"/>
      <c r="GG479" s="53"/>
      <c r="GH479" s="53"/>
      <c r="GI479" s="53"/>
      <c r="GJ479" s="53"/>
      <c r="GK479" s="53"/>
      <c r="GL479" s="53"/>
      <c r="GM479" s="53"/>
      <c r="GN479" s="53"/>
      <c r="GO479" s="53"/>
      <c r="GP479" s="53"/>
      <c r="GQ479" s="53"/>
      <c r="GR479" s="53"/>
      <c r="GS479" s="53"/>
      <c r="GT479" s="53"/>
      <c r="GU479" s="53"/>
      <c r="GV479" s="53"/>
      <c r="GW479" s="53"/>
      <c r="GX479" s="53"/>
      <c r="GY479" s="53"/>
      <c r="GZ479" s="53"/>
      <c r="HA479" s="53"/>
      <c r="HB479" s="53"/>
      <c r="HC479" s="53"/>
      <c r="HD479" s="53"/>
      <c r="HE479" s="53"/>
      <c r="HF479" s="53"/>
      <c r="HG479" s="53"/>
      <c r="HH479" s="53"/>
      <c r="HI479" s="53"/>
      <c r="HJ479" s="53"/>
      <c r="HK479" s="53"/>
      <c r="HL479" s="53"/>
      <c r="HM479" s="53"/>
      <c r="HN479" s="53"/>
      <c r="HO479" s="53"/>
      <c r="HP479" s="53"/>
      <c r="HQ479" s="53"/>
      <c r="HR479" s="53"/>
      <c r="HS479" s="53"/>
      <c r="HT479" s="53"/>
      <c r="HU479" s="53"/>
      <c r="HV479" s="53"/>
      <c r="HW479" s="53"/>
      <c r="HX479" s="53"/>
      <c r="HY479" s="53"/>
      <c r="HZ479" s="53"/>
      <c r="IA479" s="53"/>
      <c r="IB479" s="53"/>
      <c r="IC479" s="53"/>
      <c r="ID479" s="53"/>
      <c r="IE479" s="53"/>
      <c r="IF479" s="53"/>
      <c r="IG479" s="53"/>
      <c r="IH479" s="53"/>
      <c r="II479" s="53"/>
      <c r="IJ479" s="53"/>
      <c r="IK479" s="53"/>
      <c r="IL479" s="53"/>
      <c r="IM479" s="53"/>
      <c r="IN479" s="53"/>
      <c r="IO479" s="53"/>
      <c r="IP479" s="53"/>
      <c r="IQ479" s="53"/>
      <c r="IR479" s="53"/>
    </row>
    <row r="480" spans="1:252" x14ac:dyDescent="0.25">
      <c r="A480" s="95">
        <f t="shared" si="7"/>
        <v>31</v>
      </c>
      <c r="B480" s="35">
        <v>2015</v>
      </c>
      <c r="C480" s="35" t="s">
        <v>221</v>
      </c>
      <c r="D480" s="99">
        <v>200</v>
      </c>
      <c r="E480" s="88" t="s">
        <v>46</v>
      </c>
      <c r="F480" s="89" t="s">
        <v>47</v>
      </c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3"/>
      <c r="BS480" s="53"/>
      <c r="BT480" s="53"/>
      <c r="BU480" s="53"/>
      <c r="BV480" s="53"/>
      <c r="BW480" s="53"/>
      <c r="BX480" s="53"/>
      <c r="BY480" s="53"/>
      <c r="BZ480" s="53"/>
      <c r="CA480" s="53"/>
      <c r="CB480" s="53"/>
      <c r="CC480" s="53"/>
      <c r="CD480" s="53"/>
      <c r="CE480" s="53"/>
      <c r="CF480" s="53"/>
      <c r="CG480" s="53"/>
      <c r="CH480" s="53"/>
      <c r="CI480" s="53"/>
      <c r="CJ480" s="53"/>
      <c r="CK480" s="53"/>
      <c r="CL480" s="53"/>
      <c r="CM480" s="53"/>
      <c r="CN480" s="53"/>
      <c r="CO480" s="53"/>
      <c r="CP480" s="53"/>
      <c r="CQ480" s="53"/>
      <c r="CR480" s="53"/>
      <c r="CS480" s="53"/>
      <c r="CT480" s="53"/>
      <c r="CU480" s="53"/>
      <c r="CV480" s="53"/>
      <c r="CW480" s="53"/>
      <c r="CX480" s="53"/>
      <c r="CY480" s="53"/>
      <c r="CZ480" s="53"/>
      <c r="DA480" s="53"/>
      <c r="DB480" s="53"/>
      <c r="DC480" s="53"/>
      <c r="DD480" s="53"/>
      <c r="DE480" s="53"/>
      <c r="DF480" s="53"/>
      <c r="DG480" s="53"/>
      <c r="DH480" s="53"/>
      <c r="DI480" s="53"/>
      <c r="DJ480" s="53"/>
      <c r="DK480" s="53"/>
      <c r="DL480" s="53"/>
      <c r="DM480" s="53"/>
      <c r="DN480" s="53"/>
      <c r="DO480" s="53"/>
      <c r="DP480" s="53"/>
      <c r="DQ480" s="53"/>
      <c r="DR480" s="53"/>
      <c r="DS480" s="53"/>
      <c r="DT480" s="53"/>
      <c r="DU480" s="53"/>
      <c r="DV480" s="53"/>
      <c r="DW480" s="53"/>
      <c r="DX480" s="53"/>
      <c r="DY480" s="53"/>
      <c r="DZ480" s="53"/>
      <c r="EA480" s="53"/>
      <c r="EB480" s="53"/>
      <c r="EC480" s="53"/>
      <c r="ED480" s="53"/>
      <c r="EE480" s="53"/>
      <c r="EF480" s="53"/>
      <c r="EG480" s="53"/>
      <c r="EH480" s="53"/>
      <c r="EI480" s="53"/>
      <c r="EJ480" s="53"/>
      <c r="EK480" s="53"/>
      <c r="EL480" s="53"/>
      <c r="EM480" s="53"/>
      <c r="EN480" s="53"/>
      <c r="EO480" s="53"/>
      <c r="EP480" s="53"/>
      <c r="EQ480" s="53"/>
      <c r="ER480" s="53"/>
      <c r="ES480" s="53"/>
      <c r="ET480" s="53"/>
      <c r="EU480" s="53"/>
      <c r="EV480" s="53"/>
      <c r="EW480" s="53"/>
      <c r="EX480" s="53"/>
      <c r="EY480" s="53"/>
      <c r="EZ480" s="53"/>
      <c r="FA480" s="53"/>
      <c r="FB480" s="53"/>
      <c r="FC480" s="53"/>
      <c r="FD480" s="53"/>
      <c r="FE480" s="53"/>
      <c r="FF480" s="53"/>
      <c r="FG480" s="53"/>
      <c r="FH480" s="53"/>
      <c r="FI480" s="53"/>
      <c r="FJ480" s="53"/>
      <c r="FK480" s="53"/>
      <c r="FL480" s="53"/>
      <c r="FM480" s="53"/>
      <c r="FN480" s="53"/>
      <c r="FO480" s="53"/>
      <c r="FP480" s="53"/>
      <c r="FQ480" s="53"/>
      <c r="FR480" s="53"/>
      <c r="FS480" s="53"/>
      <c r="FT480" s="53"/>
      <c r="FU480" s="53"/>
      <c r="FV480" s="53"/>
      <c r="FW480" s="53"/>
      <c r="FX480" s="53"/>
      <c r="FY480" s="53"/>
      <c r="FZ480" s="53"/>
      <c r="GA480" s="53"/>
      <c r="GB480" s="53"/>
      <c r="GC480" s="53"/>
      <c r="GD480" s="53"/>
      <c r="GE480" s="53"/>
      <c r="GF480" s="53"/>
      <c r="GG480" s="53"/>
      <c r="GH480" s="53"/>
      <c r="GI480" s="53"/>
      <c r="GJ480" s="53"/>
      <c r="GK480" s="53"/>
      <c r="GL480" s="53"/>
      <c r="GM480" s="53"/>
      <c r="GN480" s="53"/>
      <c r="GO480" s="53"/>
      <c r="GP480" s="53"/>
      <c r="GQ480" s="53"/>
      <c r="GR480" s="53"/>
      <c r="GS480" s="53"/>
      <c r="GT480" s="53"/>
      <c r="GU480" s="53"/>
      <c r="GV480" s="53"/>
      <c r="GW480" s="53"/>
      <c r="GX480" s="53"/>
      <c r="GY480" s="53"/>
      <c r="GZ480" s="53"/>
      <c r="HA480" s="53"/>
      <c r="HB480" s="53"/>
      <c r="HC480" s="53"/>
      <c r="HD480" s="53"/>
      <c r="HE480" s="53"/>
      <c r="HF480" s="53"/>
      <c r="HG480" s="53"/>
      <c r="HH480" s="53"/>
      <c r="HI480" s="53"/>
      <c r="HJ480" s="53"/>
      <c r="HK480" s="53"/>
      <c r="HL480" s="53"/>
      <c r="HM480" s="53"/>
      <c r="HN480" s="53"/>
      <c r="HO480" s="53"/>
      <c r="HP480" s="53"/>
      <c r="HQ480" s="53"/>
      <c r="HR480" s="53"/>
      <c r="HS480" s="53"/>
      <c r="HT480" s="53"/>
      <c r="HU480" s="53"/>
      <c r="HV480" s="53"/>
      <c r="HW480" s="53"/>
      <c r="HX480" s="53"/>
      <c r="HY480" s="53"/>
      <c r="HZ480" s="53"/>
      <c r="IA480" s="53"/>
      <c r="IB480" s="53"/>
      <c r="IC480" s="53"/>
      <c r="ID480" s="53"/>
      <c r="IE480" s="53"/>
      <c r="IF480" s="53"/>
      <c r="IG480" s="53"/>
      <c r="IH480" s="53"/>
      <c r="II480" s="53"/>
      <c r="IJ480" s="53"/>
      <c r="IK480" s="53"/>
      <c r="IL480" s="53"/>
      <c r="IM480" s="53"/>
      <c r="IN480" s="53"/>
      <c r="IO480" s="53"/>
      <c r="IP480" s="53"/>
      <c r="IQ480" s="53"/>
      <c r="IR480" s="53"/>
    </row>
    <row r="481" spans="1:252" x14ac:dyDescent="0.25">
      <c r="A481" s="95">
        <f t="shared" si="7"/>
        <v>32</v>
      </c>
      <c r="B481" s="35">
        <v>2015</v>
      </c>
      <c r="C481" s="35" t="s">
        <v>221</v>
      </c>
      <c r="D481" s="99">
        <v>200</v>
      </c>
      <c r="E481" s="88" t="s">
        <v>46</v>
      </c>
      <c r="F481" s="89" t="s">
        <v>47</v>
      </c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3"/>
      <c r="BS481" s="53"/>
      <c r="BT481" s="53"/>
      <c r="BU481" s="53"/>
      <c r="BV481" s="53"/>
      <c r="BW481" s="53"/>
      <c r="BX481" s="53"/>
      <c r="BY481" s="53"/>
      <c r="BZ481" s="53"/>
      <c r="CA481" s="53"/>
      <c r="CB481" s="53"/>
      <c r="CC481" s="53"/>
      <c r="CD481" s="53"/>
      <c r="CE481" s="53"/>
      <c r="CF481" s="53"/>
      <c r="CG481" s="53"/>
      <c r="CH481" s="53"/>
      <c r="CI481" s="53"/>
      <c r="CJ481" s="53"/>
      <c r="CK481" s="53"/>
      <c r="CL481" s="53"/>
      <c r="CM481" s="53"/>
      <c r="CN481" s="53"/>
      <c r="CO481" s="53"/>
      <c r="CP481" s="53"/>
      <c r="CQ481" s="53"/>
      <c r="CR481" s="53"/>
      <c r="CS481" s="53"/>
      <c r="CT481" s="53"/>
      <c r="CU481" s="53"/>
      <c r="CV481" s="53"/>
      <c r="CW481" s="53"/>
      <c r="CX481" s="53"/>
      <c r="CY481" s="53"/>
      <c r="CZ481" s="53"/>
      <c r="DA481" s="53"/>
      <c r="DB481" s="53"/>
      <c r="DC481" s="53"/>
      <c r="DD481" s="53"/>
      <c r="DE481" s="53"/>
      <c r="DF481" s="53"/>
      <c r="DG481" s="53"/>
      <c r="DH481" s="53"/>
      <c r="DI481" s="53"/>
      <c r="DJ481" s="53"/>
      <c r="DK481" s="53"/>
      <c r="DL481" s="53"/>
      <c r="DM481" s="53"/>
      <c r="DN481" s="53"/>
      <c r="DO481" s="53"/>
      <c r="DP481" s="53"/>
      <c r="DQ481" s="53"/>
      <c r="DR481" s="53"/>
      <c r="DS481" s="53"/>
      <c r="DT481" s="53"/>
      <c r="DU481" s="53"/>
      <c r="DV481" s="53"/>
      <c r="DW481" s="53"/>
      <c r="DX481" s="53"/>
      <c r="DY481" s="53"/>
      <c r="DZ481" s="53"/>
      <c r="EA481" s="53"/>
      <c r="EB481" s="53"/>
      <c r="EC481" s="53"/>
      <c r="ED481" s="53"/>
      <c r="EE481" s="53"/>
      <c r="EF481" s="53"/>
      <c r="EG481" s="53"/>
      <c r="EH481" s="53"/>
      <c r="EI481" s="53"/>
      <c r="EJ481" s="53"/>
      <c r="EK481" s="53"/>
      <c r="EL481" s="53"/>
      <c r="EM481" s="53"/>
      <c r="EN481" s="53"/>
      <c r="EO481" s="53"/>
      <c r="EP481" s="53"/>
      <c r="EQ481" s="53"/>
      <c r="ER481" s="53"/>
      <c r="ES481" s="53"/>
      <c r="ET481" s="53"/>
      <c r="EU481" s="53"/>
      <c r="EV481" s="53"/>
      <c r="EW481" s="53"/>
      <c r="EX481" s="53"/>
      <c r="EY481" s="53"/>
      <c r="EZ481" s="53"/>
      <c r="FA481" s="53"/>
      <c r="FB481" s="53"/>
      <c r="FC481" s="53"/>
      <c r="FD481" s="53"/>
      <c r="FE481" s="53"/>
      <c r="FF481" s="53"/>
      <c r="FG481" s="53"/>
      <c r="FH481" s="53"/>
      <c r="FI481" s="53"/>
      <c r="FJ481" s="53"/>
      <c r="FK481" s="53"/>
      <c r="FL481" s="53"/>
      <c r="FM481" s="53"/>
      <c r="FN481" s="53"/>
      <c r="FO481" s="53"/>
      <c r="FP481" s="53"/>
      <c r="FQ481" s="53"/>
      <c r="FR481" s="53"/>
      <c r="FS481" s="53"/>
      <c r="FT481" s="53"/>
      <c r="FU481" s="53"/>
      <c r="FV481" s="53"/>
      <c r="FW481" s="53"/>
      <c r="FX481" s="53"/>
      <c r="FY481" s="53"/>
      <c r="FZ481" s="53"/>
      <c r="GA481" s="53"/>
      <c r="GB481" s="53"/>
      <c r="GC481" s="53"/>
      <c r="GD481" s="53"/>
      <c r="GE481" s="53"/>
      <c r="GF481" s="53"/>
      <c r="GG481" s="53"/>
      <c r="GH481" s="53"/>
      <c r="GI481" s="53"/>
      <c r="GJ481" s="53"/>
      <c r="GK481" s="53"/>
      <c r="GL481" s="53"/>
      <c r="GM481" s="53"/>
      <c r="GN481" s="53"/>
      <c r="GO481" s="53"/>
      <c r="GP481" s="53"/>
      <c r="GQ481" s="53"/>
      <c r="GR481" s="53"/>
      <c r="GS481" s="53"/>
      <c r="GT481" s="53"/>
      <c r="GU481" s="53"/>
      <c r="GV481" s="53"/>
      <c r="GW481" s="53"/>
      <c r="GX481" s="53"/>
      <c r="GY481" s="53"/>
      <c r="GZ481" s="53"/>
      <c r="HA481" s="53"/>
      <c r="HB481" s="53"/>
      <c r="HC481" s="53"/>
      <c r="HD481" s="53"/>
      <c r="HE481" s="53"/>
      <c r="HF481" s="53"/>
      <c r="HG481" s="53"/>
      <c r="HH481" s="53"/>
      <c r="HI481" s="53"/>
      <c r="HJ481" s="53"/>
      <c r="HK481" s="53"/>
      <c r="HL481" s="53"/>
      <c r="HM481" s="53"/>
      <c r="HN481" s="53"/>
      <c r="HO481" s="53"/>
      <c r="HP481" s="53"/>
      <c r="HQ481" s="53"/>
      <c r="HR481" s="53"/>
      <c r="HS481" s="53"/>
      <c r="HT481" s="53"/>
      <c r="HU481" s="53"/>
      <c r="HV481" s="53"/>
      <c r="HW481" s="53"/>
      <c r="HX481" s="53"/>
      <c r="HY481" s="53"/>
      <c r="HZ481" s="53"/>
      <c r="IA481" s="53"/>
      <c r="IB481" s="53"/>
      <c r="IC481" s="53"/>
      <c r="ID481" s="53"/>
      <c r="IE481" s="53"/>
      <c r="IF481" s="53"/>
      <c r="IG481" s="53"/>
      <c r="IH481" s="53"/>
      <c r="II481" s="53"/>
      <c r="IJ481" s="53"/>
      <c r="IK481" s="53"/>
      <c r="IL481" s="53"/>
      <c r="IM481" s="53"/>
      <c r="IN481" s="53"/>
      <c r="IO481" s="53"/>
      <c r="IP481" s="53"/>
      <c r="IQ481" s="53"/>
      <c r="IR481" s="53"/>
    </row>
    <row r="482" spans="1:252" x14ac:dyDescent="0.25">
      <c r="A482" s="95">
        <f t="shared" si="7"/>
        <v>33</v>
      </c>
      <c r="B482" s="35">
        <v>2015</v>
      </c>
      <c r="C482" s="35" t="s">
        <v>221</v>
      </c>
      <c r="D482" s="99">
        <v>200</v>
      </c>
      <c r="E482" s="88" t="s">
        <v>46</v>
      </c>
      <c r="F482" s="89" t="s">
        <v>47</v>
      </c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3"/>
      <c r="BS482" s="53"/>
      <c r="BT482" s="53"/>
      <c r="BU482" s="53"/>
      <c r="BV482" s="53"/>
      <c r="BW482" s="53"/>
      <c r="BX482" s="53"/>
      <c r="BY482" s="53"/>
      <c r="BZ482" s="53"/>
      <c r="CA482" s="53"/>
      <c r="CB482" s="53"/>
      <c r="CC482" s="53"/>
      <c r="CD482" s="53"/>
      <c r="CE482" s="53"/>
      <c r="CF482" s="53"/>
      <c r="CG482" s="53"/>
      <c r="CH482" s="53"/>
      <c r="CI482" s="53"/>
      <c r="CJ482" s="53"/>
      <c r="CK482" s="53"/>
      <c r="CL482" s="53"/>
      <c r="CM482" s="53"/>
      <c r="CN482" s="53"/>
      <c r="CO482" s="53"/>
      <c r="CP482" s="53"/>
      <c r="CQ482" s="53"/>
      <c r="CR482" s="53"/>
      <c r="CS482" s="53"/>
      <c r="CT482" s="53"/>
      <c r="CU482" s="53"/>
      <c r="CV482" s="53"/>
      <c r="CW482" s="53"/>
      <c r="CX482" s="53"/>
      <c r="CY482" s="53"/>
      <c r="CZ482" s="53"/>
      <c r="DA482" s="53"/>
      <c r="DB482" s="53"/>
      <c r="DC482" s="53"/>
      <c r="DD482" s="53"/>
      <c r="DE482" s="53"/>
      <c r="DF482" s="53"/>
      <c r="DG482" s="53"/>
      <c r="DH482" s="53"/>
      <c r="DI482" s="53"/>
      <c r="DJ482" s="53"/>
      <c r="DK482" s="53"/>
      <c r="DL482" s="53"/>
      <c r="DM482" s="53"/>
      <c r="DN482" s="53"/>
      <c r="DO482" s="53"/>
      <c r="DP482" s="53"/>
      <c r="DQ482" s="53"/>
      <c r="DR482" s="53"/>
      <c r="DS482" s="53"/>
      <c r="DT482" s="53"/>
      <c r="DU482" s="53"/>
      <c r="DV482" s="53"/>
      <c r="DW482" s="53"/>
      <c r="DX482" s="53"/>
      <c r="DY482" s="53"/>
      <c r="DZ482" s="53"/>
      <c r="EA482" s="53"/>
      <c r="EB482" s="53"/>
      <c r="EC482" s="53"/>
      <c r="ED482" s="53"/>
      <c r="EE482" s="53"/>
      <c r="EF482" s="53"/>
      <c r="EG482" s="53"/>
      <c r="EH482" s="53"/>
      <c r="EI482" s="53"/>
      <c r="EJ482" s="53"/>
      <c r="EK482" s="53"/>
      <c r="EL482" s="53"/>
      <c r="EM482" s="53"/>
      <c r="EN482" s="53"/>
      <c r="EO482" s="53"/>
      <c r="EP482" s="53"/>
      <c r="EQ482" s="53"/>
      <c r="ER482" s="53"/>
      <c r="ES482" s="53"/>
      <c r="ET482" s="53"/>
      <c r="EU482" s="53"/>
      <c r="EV482" s="53"/>
      <c r="EW482" s="53"/>
      <c r="EX482" s="53"/>
      <c r="EY482" s="53"/>
      <c r="EZ482" s="53"/>
      <c r="FA482" s="53"/>
      <c r="FB482" s="53"/>
      <c r="FC482" s="53"/>
      <c r="FD482" s="53"/>
      <c r="FE482" s="53"/>
      <c r="FF482" s="53"/>
      <c r="FG482" s="53"/>
      <c r="FH482" s="53"/>
      <c r="FI482" s="53"/>
      <c r="FJ482" s="53"/>
      <c r="FK482" s="53"/>
      <c r="FL482" s="53"/>
      <c r="FM482" s="53"/>
      <c r="FN482" s="53"/>
      <c r="FO482" s="53"/>
      <c r="FP482" s="53"/>
      <c r="FQ482" s="53"/>
      <c r="FR482" s="53"/>
      <c r="FS482" s="53"/>
      <c r="FT482" s="53"/>
      <c r="FU482" s="53"/>
      <c r="FV482" s="53"/>
      <c r="FW482" s="53"/>
      <c r="FX482" s="53"/>
      <c r="FY482" s="53"/>
      <c r="FZ482" s="53"/>
      <c r="GA482" s="53"/>
      <c r="GB482" s="53"/>
      <c r="GC482" s="53"/>
      <c r="GD482" s="53"/>
      <c r="GE482" s="53"/>
      <c r="GF482" s="53"/>
      <c r="GG482" s="53"/>
      <c r="GH482" s="53"/>
      <c r="GI482" s="53"/>
      <c r="GJ482" s="53"/>
      <c r="GK482" s="53"/>
      <c r="GL482" s="53"/>
      <c r="GM482" s="53"/>
      <c r="GN482" s="53"/>
      <c r="GO482" s="53"/>
      <c r="GP482" s="53"/>
      <c r="GQ482" s="53"/>
      <c r="GR482" s="53"/>
      <c r="GS482" s="53"/>
      <c r="GT482" s="53"/>
      <c r="GU482" s="53"/>
      <c r="GV482" s="53"/>
      <c r="GW482" s="53"/>
      <c r="GX482" s="53"/>
      <c r="GY482" s="53"/>
      <c r="GZ482" s="53"/>
      <c r="HA482" s="53"/>
      <c r="HB482" s="53"/>
      <c r="HC482" s="53"/>
      <c r="HD482" s="53"/>
      <c r="HE482" s="53"/>
      <c r="HF482" s="53"/>
      <c r="HG482" s="53"/>
      <c r="HH482" s="53"/>
      <c r="HI482" s="53"/>
      <c r="HJ482" s="53"/>
      <c r="HK482" s="53"/>
      <c r="HL482" s="53"/>
      <c r="HM482" s="53"/>
      <c r="HN482" s="53"/>
      <c r="HO482" s="53"/>
      <c r="HP482" s="53"/>
      <c r="HQ482" s="53"/>
      <c r="HR482" s="53"/>
      <c r="HS482" s="53"/>
      <c r="HT482" s="53"/>
      <c r="HU482" s="53"/>
      <c r="HV482" s="53"/>
      <c r="HW482" s="53"/>
      <c r="HX482" s="53"/>
      <c r="HY482" s="53"/>
      <c r="HZ482" s="53"/>
      <c r="IA482" s="53"/>
      <c r="IB482" s="53"/>
      <c r="IC482" s="53"/>
      <c r="ID482" s="53"/>
      <c r="IE482" s="53"/>
      <c r="IF482" s="53"/>
      <c r="IG482" s="53"/>
      <c r="IH482" s="53"/>
      <c r="II482" s="53"/>
      <c r="IJ482" s="53"/>
      <c r="IK482" s="53"/>
      <c r="IL482" s="53"/>
      <c r="IM482" s="53"/>
      <c r="IN482" s="53"/>
      <c r="IO482" s="53"/>
      <c r="IP482" s="53"/>
      <c r="IQ482" s="53"/>
      <c r="IR482" s="53"/>
    </row>
    <row r="483" spans="1:252" x14ac:dyDescent="0.25">
      <c r="A483" s="95">
        <f t="shared" si="7"/>
        <v>34</v>
      </c>
      <c r="B483" s="35">
        <v>2011</v>
      </c>
      <c r="C483" s="35" t="s">
        <v>222</v>
      </c>
      <c r="D483" s="99">
        <v>699</v>
      </c>
      <c r="E483" s="88" t="s">
        <v>46</v>
      </c>
      <c r="F483" s="89" t="s">
        <v>51</v>
      </c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3"/>
      <c r="BS483" s="53"/>
      <c r="BT483" s="53"/>
      <c r="BU483" s="53"/>
      <c r="BV483" s="53"/>
      <c r="BW483" s="53"/>
      <c r="BX483" s="53"/>
      <c r="BY483" s="53"/>
      <c r="BZ483" s="53"/>
      <c r="CA483" s="53"/>
      <c r="CB483" s="53"/>
      <c r="CC483" s="53"/>
      <c r="CD483" s="53"/>
      <c r="CE483" s="53"/>
      <c r="CF483" s="53"/>
      <c r="CG483" s="53"/>
      <c r="CH483" s="53"/>
      <c r="CI483" s="53"/>
      <c r="CJ483" s="53"/>
      <c r="CK483" s="53"/>
      <c r="CL483" s="53"/>
      <c r="CM483" s="53"/>
      <c r="CN483" s="53"/>
      <c r="CO483" s="53"/>
      <c r="CP483" s="53"/>
      <c r="CQ483" s="53"/>
      <c r="CR483" s="53"/>
      <c r="CS483" s="53"/>
      <c r="CT483" s="53"/>
      <c r="CU483" s="53"/>
      <c r="CV483" s="53"/>
      <c r="CW483" s="53"/>
      <c r="CX483" s="53"/>
      <c r="CY483" s="53"/>
      <c r="CZ483" s="53"/>
      <c r="DA483" s="53"/>
      <c r="DB483" s="53"/>
      <c r="DC483" s="53"/>
      <c r="DD483" s="53"/>
      <c r="DE483" s="53"/>
      <c r="DF483" s="53"/>
      <c r="DG483" s="53"/>
      <c r="DH483" s="53"/>
      <c r="DI483" s="53"/>
      <c r="DJ483" s="53"/>
      <c r="DK483" s="53"/>
      <c r="DL483" s="53"/>
      <c r="DM483" s="53"/>
      <c r="DN483" s="53"/>
      <c r="DO483" s="53"/>
      <c r="DP483" s="53"/>
      <c r="DQ483" s="53"/>
      <c r="DR483" s="53"/>
      <c r="DS483" s="53"/>
      <c r="DT483" s="53"/>
      <c r="DU483" s="53"/>
      <c r="DV483" s="53"/>
      <c r="DW483" s="53"/>
      <c r="DX483" s="53"/>
      <c r="DY483" s="53"/>
      <c r="DZ483" s="53"/>
      <c r="EA483" s="53"/>
      <c r="EB483" s="53"/>
      <c r="EC483" s="53"/>
      <c r="ED483" s="53"/>
      <c r="EE483" s="53"/>
      <c r="EF483" s="53"/>
      <c r="EG483" s="53"/>
      <c r="EH483" s="53"/>
      <c r="EI483" s="53"/>
      <c r="EJ483" s="53"/>
      <c r="EK483" s="53"/>
      <c r="EL483" s="53"/>
      <c r="EM483" s="53"/>
      <c r="EN483" s="53"/>
      <c r="EO483" s="53"/>
      <c r="EP483" s="53"/>
      <c r="EQ483" s="53"/>
      <c r="ER483" s="53"/>
      <c r="ES483" s="53"/>
      <c r="ET483" s="53"/>
      <c r="EU483" s="53"/>
      <c r="EV483" s="53"/>
      <c r="EW483" s="53"/>
      <c r="EX483" s="53"/>
      <c r="EY483" s="53"/>
      <c r="EZ483" s="53"/>
      <c r="FA483" s="53"/>
      <c r="FB483" s="53"/>
      <c r="FC483" s="53"/>
      <c r="FD483" s="53"/>
      <c r="FE483" s="53"/>
      <c r="FF483" s="53"/>
      <c r="FG483" s="53"/>
      <c r="FH483" s="53"/>
      <c r="FI483" s="53"/>
      <c r="FJ483" s="53"/>
      <c r="FK483" s="53"/>
      <c r="FL483" s="53"/>
      <c r="FM483" s="53"/>
      <c r="FN483" s="53"/>
      <c r="FO483" s="53"/>
      <c r="FP483" s="53"/>
      <c r="FQ483" s="53"/>
      <c r="FR483" s="53"/>
      <c r="FS483" s="53"/>
      <c r="FT483" s="53"/>
      <c r="FU483" s="53"/>
      <c r="FV483" s="53"/>
      <c r="FW483" s="53"/>
      <c r="FX483" s="53"/>
      <c r="FY483" s="53"/>
      <c r="FZ483" s="53"/>
      <c r="GA483" s="53"/>
      <c r="GB483" s="53"/>
      <c r="GC483" s="53"/>
      <c r="GD483" s="53"/>
      <c r="GE483" s="53"/>
      <c r="GF483" s="53"/>
      <c r="GG483" s="53"/>
      <c r="GH483" s="53"/>
      <c r="GI483" s="53"/>
      <c r="GJ483" s="53"/>
      <c r="GK483" s="53"/>
      <c r="GL483" s="53"/>
      <c r="GM483" s="53"/>
      <c r="GN483" s="53"/>
      <c r="GO483" s="53"/>
      <c r="GP483" s="53"/>
      <c r="GQ483" s="53"/>
      <c r="GR483" s="53"/>
      <c r="GS483" s="53"/>
      <c r="GT483" s="53"/>
      <c r="GU483" s="53"/>
      <c r="GV483" s="53"/>
      <c r="GW483" s="53"/>
      <c r="GX483" s="53"/>
      <c r="GY483" s="53"/>
      <c r="GZ483" s="53"/>
      <c r="HA483" s="53"/>
      <c r="HB483" s="53"/>
      <c r="HC483" s="53"/>
      <c r="HD483" s="53"/>
      <c r="HE483" s="53"/>
      <c r="HF483" s="53"/>
      <c r="HG483" s="53"/>
      <c r="HH483" s="53"/>
      <c r="HI483" s="53"/>
      <c r="HJ483" s="53"/>
      <c r="HK483" s="53"/>
      <c r="HL483" s="53"/>
      <c r="HM483" s="53"/>
      <c r="HN483" s="53"/>
      <c r="HO483" s="53"/>
      <c r="HP483" s="53"/>
      <c r="HQ483" s="53"/>
      <c r="HR483" s="53"/>
      <c r="HS483" s="53"/>
      <c r="HT483" s="53"/>
      <c r="HU483" s="53"/>
      <c r="HV483" s="53"/>
      <c r="HW483" s="53"/>
      <c r="HX483" s="53"/>
      <c r="HY483" s="53"/>
      <c r="HZ483" s="53"/>
      <c r="IA483" s="53"/>
      <c r="IB483" s="53"/>
      <c r="IC483" s="53"/>
      <c r="ID483" s="53"/>
      <c r="IE483" s="53"/>
      <c r="IF483" s="53"/>
      <c r="IG483" s="53"/>
      <c r="IH483" s="53"/>
      <c r="II483" s="53"/>
      <c r="IJ483" s="53"/>
      <c r="IK483" s="53"/>
      <c r="IL483" s="53"/>
      <c r="IM483" s="53"/>
      <c r="IN483" s="53"/>
      <c r="IO483" s="53"/>
      <c r="IP483" s="53"/>
      <c r="IQ483" s="53"/>
      <c r="IR483" s="53"/>
    </row>
    <row r="484" spans="1:252" x14ac:dyDescent="0.25">
      <c r="A484" s="95">
        <f t="shared" si="7"/>
        <v>35</v>
      </c>
      <c r="B484" s="35">
        <v>2011</v>
      </c>
      <c r="C484" s="35" t="s">
        <v>223</v>
      </c>
      <c r="D484" s="99">
        <v>4400</v>
      </c>
      <c r="E484" s="88" t="s">
        <v>46</v>
      </c>
      <c r="F484" s="89" t="s">
        <v>51</v>
      </c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3"/>
      <c r="BS484" s="53"/>
      <c r="BT484" s="53"/>
      <c r="BU484" s="53"/>
      <c r="BV484" s="53"/>
      <c r="BW484" s="53"/>
      <c r="BX484" s="53"/>
      <c r="BY484" s="53"/>
      <c r="BZ484" s="53"/>
      <c r="CA484" s="53"/>
      <c r="CB484" s="53"/>
      <c r="CC484" s="53"/>
      <c r="CD484" s="53"/>
      <c r="CE484" s="53"/>
      <c r="CF484" s="53"/>
      <c r="CG484" s="53"/>
      <c r="CH484" s="53"/>
      <c r="CI484" s="53"/>
      <c r="CJ484" s="53"/>
      <c r="CK484" s="53"/>
      <c r="CL484" s="53"/>
      <c r="CM484" s="53"/>
      <c r="CN484" s="53"/>
      <c r="CO484" s="53"/>
      <c r="CP484" s="53"/>
      <c r="CQ484" s="53"/>
      <c r="CR484" s="53"/>
      <c r="CS484" s="53"/>
      <c r="CT484" s="53"/>
      <c r="CU484" s="53"/>
      <c r="CV484" s="53"/>
      <c r="CW484" s="53"/>
      <c r="CX484" s="53"/>
      <c r="CY484" s="53"/>
      <c r="CZ484" s="53"/>
      <c r="DA484" s="53"/>
      <c r="DB484" s="53"/>
      <c r="DC484" s="53"/>
      <c r="DD484" s="53"/>
      <c r="DE484" s="53"/>
      <c r="DF484" s="53"/>
      <c r="DG484" s="53"/>
      <c r="DH484" s="53"/>
      <c r="DI484" s="53"/>
      <c r="DJ484" s="53"/>
      <c r="DK484" s="53"/>
      <c r="DL484" s="53"/>
      <c r="DM484" s="53"/>
      <c r="DN484" s="53"/>
      <c r="DO484" s="53"/>
      <c r="DP484" s="53"/>
      <c r="DQ484" s="53"/>
      <c r="DR484" s="53"/>
      <c r="DS484" s="53"/>
      <c r="DT484" s="53"/>
      <c r="DU484" s="53"/>
      <c r="DV484" s="53"/>
      <c r="DW484" s="53"/>
      <c r="DX484" s="53"/>
      <c r="DY484" s="53"/>
      <c r="DZ484" s="53"/>
      <c r="EA484" s="53"/>
      <c r="EB484" s="53"/>
      <c r="EC484" s="53"/>
      <c r="ED484" s="53"/>
      <c r="EE484" s="53"/>
      <c r="EF484" s="53"/>
      <c r="EG484" s="53"/>
      <c r="EH484" s="53"/>
      <c r="EI484" s="53"/>
      <c r="EJ484" s="53"/>
      <c r="EK484" s="53"/>
      <c r="EL484" s="53"/>
      <c r="EM484" s="53"/>
      <c r="EN484" s="53"/>
      <c r="EO484" s="53"/>
      <c r="EP484" s="53"/>
      <c r="EQ484" s="53"/>
      <c r="ER484" s="53"/>
      <c r="ES484" s="53"/>
      <c r="ET484" s="53"/>
      <c r="EU484" s="53"/>
      <c r="EV484" s="53"/>
      <c r="EW484" s="53"/>
      <c r="EX484" s="53"/>
      <c r="EY484" s="53"/>
      <c r="EZ484" s="53"/>
      <c r="FA484" s="53"/>
      <c r="FB484" s="53"/>
      <c r="FC484" s="53"/>
      <c r="FD484" s="53"/>
      <c r="FE484" s="53"/>
      <c r="FF484" s="53"/>
      <c r="FG484" s="53"/>
      <c r="FH484" s="53"/>
      <c r="FI484" s="53"/>
      <c r="FJ484" s="53"/>
      <c r="FK484" s="53"/>
      <c r="FL484" s="53"/>
      <c r="FM484" s="53"/>
      <c r="FN484" s="53"/>
      <c r="FO484" s="53"/>
      <c r="FP484" s="53"/>
      <c r="FQ484" s="53"/>
      <c r="FR484" s="53"/>
      <c r="FS484" s="53"/>
      <c r="FT484" s="53"/>
      <c r="FU484" s="53"/>
      <c r="FV484" s="53"/>
      <c r="FW484" s="53"/>
      <c r="FX484" s="53"/>
      <c r="FY484" s="53"/>
      <c r="FZ484" s="53"/>
      <c r="GA484" s="53"/>
      <c r="GB484" s="53"/>
      <c r="GC484" s="53"/>
      <c r="GD484" s="53"/>
      <c r="GE484" s="53"/>
      <c r="GF484" s="53"/>
      <c r="GG484" s="53"/>
      <c r="GH484" s="53"/>
      <c r="GI484" s="53"/>
      <c r="GJ484" s="53"/>
      <c r="GK484" s="53"/>
      <c r="GL484" s="53"/>
      <c r="GM484" s="53"/>
      <c r="GN484" s="53"/>
      <c r="GO484" s="53"/>
      <c r="GP484" s="53"/>
      <c r="GQ484" s="53"/>
      <c r="GR484" s="53"/>
      <c r="GS484" s="53"/>
      <c r="GT484" s="53"/>
      <c r="GU484" s="53"/>
      <c r="GV484" s="53"/>
      <c r="GW484" s="53"/>
      <c r="GX484" s="53"/>
      <c r="GY484" s="53"/>
      <c r="GZ484" s="53"/>
      <c r="HA484" s="53"/>
      <c r="HB484" s="53"/>
      <c r="HC484" s="53"/>
      <c r="HD484" s="53"/>
      <c r="HE484" s="53"/>
      <c r="HF484" s="53"/>
      <c r="HG484" s="53"/>
      <c r="HH484" s="53"/>
      <c r="HI484" s="53"/>
      <c r="HJ484" s="53"/>
      <c r="HK484" s="53"/>
      <c r="HL484" s="53"/>
      <c r="HM484" s="53"/>
      <c r="HN484" s="53"/>
      <c r="HO484" s="53"/>
      <c r="HP484" s="53"/>
      <c r="HQ484" s="53"/>
      <c r="HR484" s="53"/>
      <c r="HS484" s="53"/>
      <c r="HT484" s="53"/>
      <c r="HU484" s="53"/>
      <c r="HV484" s="53"/>
      <c r="HW484" s="53"/>
      <c r="HX484" s="53"/>
      <c r="HY484" s="53"/>
      <c r="HZ484" s="53"/>
      <c r="IA484" s="53"/>
      <c r="IB484" s="53"/>
      <c r="IC484" s="53"/>
      <c r="ID484" s="53"/>
      <c r="IE484" s="53"/>
      <c r="IF484" s="53"/>
      <c r="IG484" s="53"/>
      <c r="IH484" s="53"/>
      <c r="II484" s="53"/>
      <c r="IJ484" s="53"/>
      <c r="IK484" s="53"/>
      <c r="IL484" s="53"/>
      <c r="IM484" s="53"/>
      <c r="IN484" s="53"/>
      <c r="IO484" s="53"/>
      <c r="IP484" s="53"/>
      <c r="IQ484" s="53"/>
      <c r="IR484" s="53"/>
    </row>
    <row r="485" spans="1:252" x14ac:dyDescent="0.25">
      <c r="A485" s="95">
        <f t="shared" si="7"/>
        <v>36</v>
      </c>
      <c r="B485" s="35">
        <v>2011</v>
      </c>
      <c r="C485" s="35" t="s">
        <v>224</v>
      </c>
      <c r="D485" s="99">
        <v>699</v>
      </c>
      <c r="E485" s="88" t="s">
        <v>46</v>
      </c>
      <c r="F485" s="89" t="s">
        <v>51</v>
      </c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3"/>
      <c r="BS485" s="53"/>
      <c r="BT485" s="53"/>
      <c r="BU485" s="53"/>
      <c r="BV485" s="53"/>
      <c r="BW485" s="53"/>
      <c r="BX485" s="53"/>
      <c r="BY485" s="53"/>
      <c r="BZ485" s="53"/>
      <c r="CA485" s="53"/>
      <c r="CB485" s="53"/>
      <c r="CC485" s="53"/>
      <c r="CD485" s="53"/>
      <c r="CE485" s="53"/>
      <c r="CF485" s="53"/>
      <c r="CG485" s="53"/>
      <c r="CH485" s="53"/>
      <c r="CI485" s="53"/>
      <c r="CJ485" s="53"/>
      <c r="CK485" s="53"/>
      <c r="CL485" s="53"/>
      <c r="CM485" s="53"/>
      <c r="CN485" s="53"/>
      <c r="CO485" s="53"/>
      <c r="CP485" s="53"/>
      <c r="CQ485" s="53"/>
      <c r="CR485" s="53"/>
      <c r="CS485" s="53"/>
      <c r="CT485" s="53"/>
      <c r="CU485" s="53"/>
      <c r="CV485" s="53"/>
      <c r="CW485" s="53"/>
      <c r="CX485" s="53"/>
      <c r="CY485" s="53"/>
      <c r="CZ485" s="53"/>
      <c r="DA485" s="53"/>
      <c r="DB485" s="53"/>
      <c r="DC485" s="53"/>
      <c r="DD485" s="53"/>
      <c r="DE485" s="53"/>
      <c r="DF485" s="53"/>
      <c r="DG485" s="53"/>
      <c r="DH485" s="53"/>
      <c r="DI485" s="53"/>
      <c r="DJ485" s="53"/>
      <c r="DK485" s="53"/>
      <c r="DL485" s="53"/>
      <c r="DM485" s="53"/>
      <c r="DN485" s="53"/>
      <c r="DO485" s="53"/>
      <c r="DP485" s="53"/>
      <c r="DQ485" s="53"/>
      <c r="DR485" s="53"/>
      <c r="DS485" s="53"/>
      <c r="DT485" s="53"/>
      <c r="DU485" s="53"/>
      <c r="DV485" s="53"/>
      <c r="DW485" s="53"/>
      <c r="DX485" s="53"/>
      <c r="DY485" s="53"/>
      <c r="DZ485" s="53"/>
      <c r="EA485" s="53"/>
      <c r="EB485" s="53"/>
      <c r="EC485" s="53"/>
      <c r="ED485" s="53"/>
      <c r="EE485" s="53"/>
      <c r="EF485" s="53"/>
      <c r="EG485" s="53"/>
      <c r="EH485" s="53"/>
      <c r="EI485" s="53"/>
      <c r="EJ485" s="53"/>
      <c r="EK485" s="53"/>
      <c r="EL485" s="53"/>
      <c r="EM485" s="53"/>
      <c r="EN485" s="53"/>
      <c r="EO485" s="53"/>
      <c r="EP485" s="53"/>
      <c r="EQ485" s="53"/>
      <c r="ER485" s="53"/>
      <c r="ES485" s="53"/>
      <c r="ET485" s="53"/>
      <c r="EU485" s="53"/>
      <c r="EV485" s="53"/>
      <c r="EW485" s="53"/>
      <c r="EX485" s="53"/>
      <c r="EY485" s="53"/>
      <c r="EZ485" s="53"/>
      <c r="FA485" s="53"/>
      <c r="FB485" s="53"/>
      <c r="FC485" s="53"/>
      <c r="FD485" s="53"/>
      <c r="FE485" s="53"/>
      <c r="FF485" s="53"/>
      <c r="FG485" s="53"/>
      <c r="FH485" s="53"/>
      <c r="FI485" s="53"/>
      <c r="FJ485" s="53"/>
      <c r="FK485" s="53"/>
      <c r="FL485" s="53"/>
      <c r="FM485" s="53"/>
      <c r="FN485" s="53"/>
      <c r="FO485" s="53"/>
      <c r="FP485" s="53"/>
      <c r="FQ485" s="53"/>
      <c r="FR485" s="53"/>
      <c r="FS485" s="53"/>
      <c r="FT485" s="53"/>
      <c r="FU485" s="53"/>
      <c r="FV485" s="53"/>
      <c r="FW485" s="53"/>
      <c r="FX485" s="53"/>
      <c r="FY485" s="53"/>
      <c r="FZ485" s="53"/>
      <c r="GA485" s="53"/>
      <c r="GB485" s="53"/>
      <c r="GC485" s="53"/>
      <c r="GD485" s="53"/>
      <c r="GE485" s="53"/>
      <c r="GF485" s="53"/>
      <c r="GG485" s="53"/>
      <c r="GH485" s="53"/>
      <c r="GI485" s="53"/>
      <c r="GJ485" s="53"/>
      <c r="GK485" s="53"/>
      <c r="GL485" s="53"/>
      <c r="GM485" s="53"/>
      <c r="GN485" s="53"/>
      <c r="GO485" s="53"/>
      <c r="GP485" s="53"/>
      <c r="GQ485" s="53"/>
      <c r="GR485" s="53"/>
      <c r="GS485" s="53"/>
      <c r="GT485" s="53"/>
      <c r="GU485" s="53"/>
      <c r="GV485" s="53"/>
      <c r="GW485" s="53"/>
      <c r="GX485" s="53"/>
      <c r="GY485" s="53"/>
      <c r="GZ485" s="53"/>
      <c r="HA485" s="53"/>
      <c r="HB485" s="53"/>
      <c r="HC485" s="53"/>
      <c r="HD485" s="53"/>
      <c r="HE485" s="53"/>
      <c r="HF485" s="53"/>
      <c r="HG485" s="53"/>
      <c r="HH485" s="53"/>
      <c r="HI485" s="53"/>
      <c r="HJ485" s="53"/>
      <c r="HK485" s="53"/>
      <c r="HL485" s="53"/>
      <c r="HM485" s="53"/>
      <c r="HN485" s="53"/>
      <c r="HO485" s="53"/>
      <c r="HP485" s="53"/>
      <c r="HQ485" s="53"/>
      <c r="HR485" s="53"/>
      <c r="HS485" s="53"/>
      <c r="HT485" s="53"/>
      <c r="HU485" s="53"/>
      <c r="HV485" s="53"/>
      <c r="HW485" s="53"/>
      <c r="HX485" s="53"/>
      <c r="HY485" s="53"/>
      <c r="HZ485" s="53"/>
      <c r="IA485" s="53"/>
      <c r="IB485" s="53"/>
      <c r="IC485" s="53"/>
      <c r="ID485" s="53"/>
      <c r="IE485" s="53"/>
      <c r="IF485" s="53"/>
      <c r="IG485" s="53"/>
      <c r="IH485" s="53"/>
      <c r="II485" s="53"/>
      <c r="IJ485" s="53"/>
      <c r="IK485" s="53"/>
      <c r="IL485" s="53"/>
      <c r="IM485" s="53"/>
      <c r="IN485" s="53"/>
      <c r="IO485" s="53"/>
      <c r="IP485" s="53"/>
      <c r="IQ485" s="53"/>
      <c r="IR485" s="53"/>
    </row>
    <row r="486" spans="1:252" x14ac:dyDescent="0.25">
      <c r="A486" s="95">
        <f t="shared" si="7"/>
        <v>37</v>
      </c>
      <c r="B486" s="35">
        <v>2012</v>
      </c>
      <c r="C486" s="35" t="s">
        <v>225</v>
      </c>
      <c r="D486" s="99">
        <v>2280</v>
      </c>
      <c r="E486" s="88" t="s">
        <v>46</v>
      </c>
      <c r="F486" s="89" t="s">
        <v>51</v>
      </c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3"/>
      <c r="BS486" s="53"/>
      <c r="BT486" s="53"/>
      <c r="BU486" s="53"/>
      <c r="BV486" s="53"/>
      <c r="BW486" s="53"/>
      <c r="BX486" s="53"/>
      <c r="BY486" s="53"/>
      <c r="BZ486" s="53"/>
      <c r="CA486" s="53"/>
      <c r="CB486" s="53"/>
      <c r="CC486" s="53"/>
      <c r="CD486" s="53"/>
      <c r="CE486" s="53"/>
      <c r="CF486" s="53"/>
      <c r="CG486" s="53"/>
      <c r="CH486" s="53"/>
      <c r="CI486" s="53"/>
      <c r="CJ486" s="53"/>
      <c r="CK486" s="53"/>
      <c r="CL486" s="53"/>
      <c r="CM486" s="53"/>
      <c r="CN486" s="53"/>
      <c r="CO486" s="53"/>
      <c r="CP486" s="53"/>
      <c r="CQ486" s="53"/>
      <c r="CR486" s="53"/>
      <c r="CS486" s="53"/>
      <c r="CT486" s="53"/>
      <c r="CU486" s="53"/>
      <c r="CV486" s="53"/>
      <c r="CW486" s="53"/>
      <c r="CX486" s="53"/>
      <c r="CY486" s="53"/>
      <c r="CZ486" s="53"/>
      <c r="DA486" s="53"/>
      <c r="DB486" s="53"/>
      <c r="DC486" s="53"/>
      <c r="DD486" s="53"/>
      <c r="DE486" s="53"/>
      <c r="DF486" s="53"/>
      <c r="DG486" s="53"/>
      <c r="DH486" s="53"/>
      <c r="DI486" s="53"/>
      <c r="DJ486" s="53"/>
      <c r="DK486" s="53"/>
      <c r="DL486" s="53"/>
      <c r="DM486" s="53"/>
      <c r="DN486" s="53"/>
      <c r="DO486" s="53"/>
      <c r="DP486" s="53"/>
      <c r="DQ486" s="53"/>
      <c r="DR486" s="53"/>
      <c r="DS486" s="53"/>
      <c r="DT486" s="53"/>
      <c r="DU486" s="53"/>
      <c r="DV486" s="53"/>
      <c r="DW486" s="53"/>
      <c r="DX486" s="53"/>
      <c r="DY486" s="53"/>
      <c r="DZ486" s="53"/>
      <c r="EA486" s="53"/>
      <c r="EB486" s="53"/>
      <c r="EC486" s="53"/>
      <c r="ED486" s="53"/>
      <c r="EE486" s="53"/>
      <c r="EF486" s="53"/>
      <c r="EG486" s="53"/>
      <c r="EH486" s="53"/>
      <c r="EI486" s="53"/>
      <c r="EJ486" s="53"/>
      <c r="EK486" s="53"/>
      <c r="EL486" s="53"/>
      <c r="EM486" s="53"/>
      <c r="EN486" s="53"/>
      <c r="EO486" s="53"/>
      <c r="EP486" s="53"/>
      <c r="EQ486" s="53"/>
      <c r="ER486" s="53"/>
      <c r="ES486" s="53"/>
      <c r="ET486" s="53"/>
      <c r="EU486" s="53"/>
      <c r="EV486" s="53"/>
      <c r="EW486" s="53"/>
      <c r="EX486" s="53"/>
      <c r="EY486" s="53"/>
      <c r="EZ486" s="53"/>
      <c r="FA486" s="53"/>
      <c r="FB486" s="53"/>
      <c r="FC486" s="53"/>
      <c r="FD486" s="53"/>
      <c r="FE486" s="53"/>
      <c r="FF486" s="53"/>
      <c r="FG486" s="53"/>
      <c r="FH486" s="53"/>
      <c r="FI486" s="53"/>
      <c r="FJ486" s="53"/>
      <c r="FK486" s="53"/>
      <c r="FL486" s="53"/>
      <c r="FM486" s="53"/>
      <c r="FN486" s="53"/>
      <c r="FO486" s="53"/>
      <c r="FP486" s="53"/>
      <c r="FQ486" s="53"/>
      <c r="FR486" s="53"/>
      <c r="FS486" s="53"/>
      <c r="FT486" s="53"/>
      <c r="FU486" s="53"/>
      <c r="FV486" s="53"/>
      <c r="FW486" s="53"/>
      <c r="FX486" s="53"/>
      <c r="FY486" s="53"/>
      <c r="FZ486" s="53"/>
      <c r="GA486" s="53"/>
      <c r="GB486" s="53"/>
      <c r="GC486" s="53"/>
      <c r="GD486" s="53"/>
      <c r="GE486" s="53"/>
      <c r="GF486" s="53"/>
      <c r="GG486" s="53"/>
      <c r="GH486" s="53"/>
      <c r="GI486" s="53"/>
      <c r="GJ486" s="53"/>
      <c r="GK486" s="53"/>
      <c r="GL486" s="53"/>
      <c r="GM486" s="53"/>
      <c r="GN486" s="53"/>
      <c r="GO486" s="53"/>
      <c r="GP486" s="53"/>
      <c r="GQ486" s="53"/>
      <c r="GR486" s="53"/>
      <c r="GS486" s="53"/>
      <c r="GT486" s="53"/>
      <c r="GU486" s="53"/>
      <c r="GV486" s="53"/>
      <c r="GW486" s="53"/>
      <c r="GX486" s="53"/>
      <c r="GY486" s="53"/>
      <c r="GZ486" s="53"/>
      <c r="HA486" s="53"/>
      <c r="HB486" s="53"/>
      <c r="HC486" s="53"/>
      <c r="HD486" s="53"/>
      <c r="HE486" s="53"/>
      <c r="HF486" s="53"/>
      <c r="HG486" s="53"/>
      <c r="HH486" s="53"/>
      <c r="HI486" s="53"/>
      <c r="HJ486" s="53"/>
      <c r="HK486" s="53"/>
      <c r="HL486" s="53"/>
      <c r="HM486" s="53"/>
      <c r="HN486" s="53"/>
      <c r="HO486" s="53"/>
      <c r="HP486" s="53"/>
      <c r="HQ486" s="53"/>
      <c r="HR486" s="53"/>
      <c r="HS486" s="53"/>
      <c r="HT486" s="53"/>
      <c r="HU486" s="53"/>
      <c r="HV486" s="53"/>
      <c r="HW486" s="53"/>
      <c r="HX486" s="53"/>
      <c r="HY486" s="53"/>
      <c r="HZ486" s="53"/>
      <c r="IA486" s="53"/>
      <c r="IB486" s="53"/>
      <c r="IC486" s="53"/>
      <c r="ID486" s="53"/>
      <c r="IE486" s="53"/>
      <c r="IF486" s="53"/>
      <c r="IG486" s="53"/>
      <c r="IH486" s="53"/>
      <c r="II486" s="53"/>
      <c r="IJ486" s="53"/>
      <c r="IK486" s="53"/>
      <c r="IL486" s="53"/>
      <c r="IM486" s="53"/>
      <c r="IN486" s="53"/>
      <c r="IO486" s="53"/>
      <c r="IP486" s="53"/>
      <c r="IQ486" s="53"/>
      <c r="IR486" s="53"/>
    </row>
    <row r="487" spans="1:252" x14ac:dyDescent="0.25">
      <c r="A487" s="95">
        <f t="shared" si="7"/>
        <v>38</v>
      </c>
      <c r="B487" s="35">
        <v>2012</v>
      </c>
      <c r="C487" s="35" t="s">
        <v>226</v>
      </c>
      <c r="D487" s="99">
        <v>1042.8699999999999</v>
      </c>
      <c r="E487" s="88" t="s">
        <v>46</v>
      </c>
      <c r="F487" s="89" t="s">
        <v>51</v>
      </c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3"/>
      <c r="BS487" s="53"/>
      <c r="BT487" s="53"/>
      <c r="BU487" s="53"/>
      <c r="BV487" s="53"/>
      <c r="BW487" s="53"/>
      <c r="BX487" s="53"/>
      <c r="BY487" s="53"/>
      <c r="BZ487" s="53"/>
      <c r="CA487" s="53"/>
      <c r="CB487" s="53"/>
      <c r="CC487" s="53"/>
      <c r="CD487" s="53"/>
      <c r="CE487" s="53"/>
      <c r="CF487" s="53"/>
      <c r="CG487" s="53"/>
      <c r="CH487" s="53"/>
      <c r="CI487" s="53"/>
      <c r="CJ487" s="53"/>
      <c r="CK487" s="53"/>
      <c r="CL487" s="53"/>
      <c r="CM487" s="53"/>
      <c r="CN487" s="53"/>
      <c r="CO487" s="53"/>
      <c r="CP487" s="53"/>
      <c r="CQ487" s="53"/>
      <c r="CR487" s="53"/>
      <c r="CS487" s="53"/>
      <c r="CT487" s="53"/>
      <c r="CU487" s="53"/>
      <c r="CV487" s="53"/>
      <c r="CW487" s="53"/>
      <c r="CX487" s="53"/>
      <c r="CY487" s="53"/>
      <c r="CZ487" s="53"/>
      <c r="DA487" s="53"/>
      <c r="DB487" s="53"/>
      <c r="DC487" s="53"/>
      <c r="DD487" s="53"/>
      <c r="DE487" s="53"/>
      <c r="DF487" s="53"/>
      <c r="DG487" s="53"/>
      <c r="DH487" s="53"/>
      <c r="DI487" s="53"/>
      <c r="DJ487" s="53"/>
      <c r="DK487" s="53"/>
      <c r="DL487" s="53"/>
      <c r="DM487" s="53"/>
      <c r="DN487" s="53"/>
      <c r="DO487" s="53"/>
      <c r="DP487" s="53"/>
      <c r="DQ487" s="53"/>
      <c r="DR487" s="53"/>
      <c r="DS487" s="53"/>
      <c r="DT487" s="53"/>
      <c r="DU487" s="53"/>
      <c r="DV487" s="53"/>
      <c r="DW487" s="53"/>
      <c r="DX487" s="53"/>
      <c r="DY487" s="53"/>
      <c r="DZ487" s="53"/>
      <c r="EA487" s="53"/>
      <c r="EB487" s="53"/>
      <c r="EC487" s="53"/>
      <c r="ED487" s="53"/>
      <c r="EE487" s="53"/>
      <c r="EF487" s="53"/>
      <c r="EG487" s="53"/>
      <c r="EH487" s="53"/>
      <c r="EI487" s="53"/>
      <c r="EJ487" s="53"/>
      <c r="EK487" s="53"/>
      <c r="EL487" s="53"/>
      <c r="EM487" s="53"/>
      <c r="EN487" s="53"/>
      <c r="EO487" s="53"/>
      <c r="EP487" s="53"/>
      <c r="EQ487" s="53"/>
      <c r="ER487" s="53"/>
      <c r="ES487" s="53"/>
      <c r="ET487" s="53"/>
      <c r="EU487" s="53"/>
      <c r="EV487" s="53"/>
      <c r="EW487" s="53"/>
      <c r="EX487" s="53"/>
      <c r="EY487" s="53"/>
      <c r="EZ487" s="53"/>
      <c r="FA487" s="53"/>
      <c r="FB487" s="53"/>
      <c r="FC487" s="53"/>
      <c r="FD487" s="53"/>
      <c r="FE487" s="53"/>
      <c r="FF487" s="53"/>
      <c r="FG487" s="53"/>
      <c r="FH487" s="53"/>
      <c r="FI487" s="53"/>
      <c r="FJ487" s="53"/>
      <c r="FK487" s="53"/>
      <c r="FL487" s="53"/>
      <c r="FM487" s="53"/>
      <c r="FN487" s="53"/>
      <c r="FO487" s="53"/>
      <c r="FP487" s="53"/>
      <c r="FQ487" s="53"/>
      <c r="FR487" s="53"/>
      <c r="FS487" s="53"/>
      <c r="FT487" s="53"/>
      <c r="FU487" s="53"/>
      <c r="FV487" s="53"/>
      <c r="FW487" s="53"/>
      <c r="FX487" s="53"/>
      <c r="FY487" s="53"/>
      <c r="FZ487" s="53"/>
      <c r="GA487" s="53"/>
      <c r="GB487" s="53"/>
      <c r="GC487" s="53"/>
      <c r="GD487" s="53"/>
      <c r="GE487" s="53"/>
      <c r="GF487" s="53"/>
      <c r="GG487" s="53"/>
      <c r="GH487" s="53"/>
      <c r="GI487" s="53"/>
      <c r="GJ487" s="53"/>
      <c r="GK487" s="53"/>
      <c r="GL487" s="53"/>
      <c r="GM487" s="53"/>
      <c r="GN487" s="53"/>
      <c r="GO487" s="53"/>
      <c r="GP487" s="53"/>
      <c r="GQ487" s="53"/>
      <c r="GR487" s="53"/>
      <c r="GS487" s="53"/>
      <c r="GT487" s="53"/>
      <c r="GU487" s="53"/>
      <c r="GV487" s="53"/>
      <c r="GW487" s="53"/>
      <c r="GX487" s="53"/>
      <c r="GY487" s="53"/>
      <c r="GZ487" s="53"/>
      <c r="HA487" s="53"/>
      <c r="HB487" s="53"/>
      <c r="HC487" s="53"/>
      <c r="HD487" s="53"/>
      <c r="HE487" s="53"/>
      <c r="HF487" s="53"/>
      <c r="HG487" s="53"/>
      <c r="HH487" s="53"/>
      <c r="HI487" s="53"/>
      <c r="HJ487" s="53"/>
      <c r="HK487" s="53"/>
      <c r="HL487" s="53"/>
      <c r="HM487" s="53"/>
      <c r="HN487" s="53"/>
      <c r="HO487" s="53"/>
      <c r="HP487" s="53"/>
      <c r="HQ487" s="53"/>
      <c r="HR487" s="53"/>
      <c r="HS487" s="53"/>
      <c r="HT487" s="53"/>
      <c r="HU487" s="53"/>
      <c r="HV487" s="53"/>
      <c r="HW487" s="53"/>
      <c r="HX487" s="53"/>
      <c r="HY487" s="53"/>
      <c r="HZ487" s="53"/>
      <c r="IA487" s="53"/>
      <c r="IB487" s="53"/>
      <c r="IC487" s="53"/>
      <c r="ID487" s="53"/>
      <c r="IE487" s="53"/>
      <c r="IF487" s="53"/>
      <c r="IG487" s="53"/>
      <c r="IH487" s="53"/>
      <c r="II487" s="53"/>
      <c r="IJ487" s="53"/>
      <c r="IK487" s="53"/>
      <c r="IL487" s="53"/>
      <c r="IM487" s="53"/>
      <c r="IN487" s="53"/>
      <c r="IO487" s="53"/>
      <c r="IP487" s="53"/>
      <c r="IQ487" s="53"/>
      <c r="IR487" s="53"/>
    </row>
    <row r="488" spans="1:252" x14ac:dyDescent="0.25">
      <c r="A488" s="95">
        <f t="shared" si="7"/>
        <v>39</v>
      </c>
      <c r="B488" s="35">
        <v>2012</v>
      </c>
      <c r="C488" s="35" t="s">
        <v>227</v>
      </c>
      <c r="D488" s="99">
        <v>3450</v>
      </c>
      <c r="E488" s="88" t="s">
        <v>46</v>
      </c>
      <c r="F488" s="89" t="s">
        <v>51</v>
      </c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3"/>
      <c r="BS488" s="53"/>
      <c r="BT488" s="53"/>
      <c r="BU488" s="53"/>
      <c r="BV488" s="53"/>
      <c r="BW488" s="53"/>
      <c r="BX488" s="53"/>
      <c r="BY488" s="53"/>
      <c r="BZ488" s="53"/>
      <c r="CA488" s="53"/>
      <c r="CB488" s="53"/>
      <c r="CC488" s="53"/>
      <c r="CD488" s="53"/>
      <c r="CE488" s="53"/>
      <c r="CF488" s="53"/>
      <c r="CG488" s="53"/>
      <c r="CH488" s="53"/>
      <c r="CI488" s="53"/>
      <c r="CJ488" s="53"/>
      <c r="CK488" s="53"/>
      <c r="CL488" s="53"/>
      <c r="CM488" s="53"/>
      <c r="CN488" s="53"/>
      <c r="CO488" s="53"/>
      <c r="CP488" s="53"/>
      <c r="CQ488" s="53"/>
      <c r="CR488" s="53"/>
      <c r="CS488" s="53"/>
      <c r="CT488" s="53"/>
      <c r="CU488" s="53"/>
      <c r="CV488" s="53"/>
      <c r="CW488" s="53"/>
      <c r="CX488" s="53"/>
      <c r="CY488" s="53"/>
      <c r="CZ488" s="53"/>
      <c r="DA488" s="53"/>
      <c r="DB488" s="53"/>
      <c r="DC488" s="53"/>
      <c r="DD488" s="53"/>
      <c r="DE488" s="53"/>
      <c r="DF488" s="53"/>
      <c r="DG488" s="53"/>
      <c r="DH488" s="53"/>
      <c r="DI488" s="53"/>
      <c r="DJ488" s="53"/>
      <c r="DK488" s="53"/>
      <c r="DL488" s="53"/>
      <c r="DM488" s="53"/>
      <c r="DN488" s="53"/>
      <c r="DO488" s="53"/>
      <c r="DP488" s="53"/>
      <c r="DQ488" s="53"/>
      <c r="DR488" s="53"/>
      <c r="DS488" s="53"/>
      <c r="DT488" s="53"/>
      <c r="DU488" s="53"/>
      <c r="DV488" s="53"/>
      <c r="DW488" s="53"/>
      <c r="DX488" s="53"/>
      <c r="DY488" s="53"/>
      <c r="DZ488" s="53"/>
      <c r="EA488" s="53"/>
      <c r="EB488" s="53"/>
      <c r="EC488" s="53"/>
      <c r="ED488" s="53"/>
      <c r="EE488" s="53"/>
      <c r="EF488" s="53"/>
      <c r="EG488" s="53"/>
      <c r="EH488" s="53"/>
      <c r="EI488" s="53"/>
      <c r="EJ488" s="53"/>
      <c r="EK488" s="53"/>
      <c r="EL488" s="53"/>
      <c r="EM488" s="53"/>
      <c r="EN488" s="53"/>
      <c r="EO488" s="53"/>
      <c r="EP488" s="53"/>
      <c r="EQ488" s="53"/>
      <c r="ER488" s="53"/>
      <c r="ES488" s="53"/>
      <c r="ET488" s="53"/>
      <c r="EU488" s="53"/>
      <c r="EV488" s="53"/>
      <c r="EW488" s="53"/>
      <c r="EX488" s="53"/>
      <c r="EY488" s="53"/>
      <c r="EZ488" s="53"/>
      <c r="FA488" s="53"/>
      <c r="FB488" s="53"/>
      <c r="FC488" s="53"/>
      <c r="FD488" s="53"/>
      <c r="FE488" s="53"/>
      <c r="FF488" s="53"/>
      <c r="FG488" s="53"/>
      <c r="FH488" s="53"/>
      <c r="FI488" s="53"/>
      <c r="FJ488" s="53"/>
      <c r="FK488" s="53"/>
      <c r="FL488" s="53"/>
      <c r="FM488" s="53"/>
      <c r="FN488" s="53"/>
      <c r="FO488" s="53"/>
      <c r="FP488" s="53"/>
      <c r="FQ488" s="53"/>
      <c r="FR488" s="53"/>
      <c r="FS488" s="53"/>
      <c r="FT488" s="53"/>
      <c r="FU488" s="53"/>
      <c r="FV488" s="53"/>
      <c r="FW488" s="53"/>
      <c r="FX488" s="53"/>
      <c r="FY488" s="53"/>
      <c r="FZ488" s="53"/>
      <c r="GA488" s="53"/>
      <c r="GB488" s="53"/>
      <c r="GC488" s="53"/>
      <c r="GD488" s="53"/>
      <c r="GE488" s="53"/>
      <c r="GF488" s="53"/>
      <c r="GG488" s="53"/>
      <c r="GH488" s="53"/>
      <c r="GI488" s="53"/>
      <c r="GJ488" s="53"/>
      <c r="GK488" s="53"/>
      <c r="GL488" s="53"/>
      <c r="GM488" s="53"/>
      <c r="GN488" s="53"/>
      <c r="GO488" s="53"/>
      <c r="GP488" s="53"/>
      <c r="GQ488" s="53"/>
      <c r="GR488" s="53"/>
      <c r="GS488" s="53"/>
      <c r="GT488" s="53"/>
      <c r="GU488" s="53"/>
      <c r="GV488" s="53"/>
      <c r="GW488" s="53"/>
      <c r="GX488" s="53"/>
      <c r="GY488" s="53"/>
      <c r="GZ488" s="53"/>
      <c r="HA488" s="53"/>
      <c r="HB488" s="53"/>
      <c r="HC488" s="53"/>
      <c r="HD488" s="53"/>
      <c r="HE488" s="53"/>
      <c r="HF488" s="53"/>
      <c r="HG488" s="53"/>
      <c r="HH488" s="53"/>
      <c r="HI488" s="53"/>
      <c r="HJ488" s="53"/>
      <c r="HK488" s="53"/>
      <c r="HL488" s="53"/>
      <c r="HM488" s="53"/>
      <c r="HN488" s="53"/>
      <c r="HO488" s="53"/>
      <c r="HP488" s="53"/>
      <c r="HQ488" s="53"/>
      <c r="HR488" s="53"/>
      <c r="HS488" s="53"/>
      <c r="HT488" s="53"/>
      <c r="HU488" s="53"/>
      <c r="HV488" s="53"/>
      <c r="HW488" s="53"/>
      <c r="HX488" s="53"/>
      <c r="HY488" s="53"/>
      <c r="HZ488" s="53"/>
      <c r="IA488" s="53"/>
      <c r="IB488" s="53"/>
      <c r="IC488" s="53"/>
      <c r="ID488" s="53"/>
      <c r="IE488" s="53"/>
      <c r="IF488" s="53"/>
      <c r="IG488" s="53"/>
      <c r="IH488" s="53"/>
      <c r="II488" s="53"/>
      <c r="IJ488" s="53"/>
      <c r="IK488" s="53"/>
      <c r="IL488" s="53"/>
      <c r="IM488" s="53"/>
      <c r="IN488" s="53"/>
      <c r="IO488" s="53"/>
      <c r="IP488" s="53"/>
      <c r="IQ488" s="53"/>
      <c r="IR488" s="53"/>
    </row>
    <row r="489" spans="1:252" x14ac:dyDescent="0.25">
      <c r="A489" s="95">
        <f t="shared" si="7"/>
        <v>40</v>
      </c>
      <c r="B489" s="35">
        <v>2013</v>
      </c>
      <c r="C489" s="35" t="s">
        <v>228</v>
      </c>
      <c r="D489" s="99">
        <v>685</v>
      </c>
      <c r="E489" s="88" t="s">
        <v>46</v>
      </c>
      <c r="F489" s="89" t="s">
        <v>51</v>
      </c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3"/>
      <c r="BS489" s="53"/>
      <c r="BT489" s="53"/>
      <c r="BU489" s="53"/>
      <c r="BV489" s="53"/>
      <c r="BW489" s="53"/>
      <c r="BX489" s="53"/>
      <c r="BY489" s="53"/>
      <c r="BZ489" s="53"/>
      <c r="CA489" s="53"/>
      <c r="CB489" s="53"/>
      <c r="CC489" s="53"/>
      <c r="CD489" s="53"/>
      <c r="CE489" s="53"/>
      <c r="CF489" s="53"/>
      <c r="CG489" s="53"/>
      <c r="CH489" s="53"/>
      <c r="CI489" s="53"/>
      <c r="CJ489" s="53"/>
      <c r="CK489" s="53"/>
      <c r="CL489" s="53"/>
      <c r="CM489" s="53"/>
      <c r="CN489" s="53"/>
      <c r="CO489" s="53"/>
      <c r="CP489" s="53"/>
      <c r="CQ489" s="53"/>
      <c r="CR489" s="53"/>
      <c r="CS489" s="53"/>
      <c r="CT489" s="53"/>
      <c r="CU489" s="53"/>
      <c r="CV489" s="53"/>
      <c r="CW489" s="53"/>
      <c r="CX489" s="53"/>
      <c r="CY489" s="53"/>
      <c r="CZ489" s="53"/>
      <c r="DA489" s="53"/>
      <c r="DB489" s="53"/>
      <c r="DC489" s="53"/>
      <c r="DD489" s="53"/>
      <c r="DE489" s="53"/>
      <c r="DF489" s="53"/>
      <c r="DG489" s="53"/>
      <c r="DH489" s="53"/>
      <c r="DI489" s="53"/>
      <c r="DJ489" s="53"/>
      <c r="DK489" s="53"/>
      <c r="DL489" s="53"/>
      <c r="DM489" s="53"/>
      <c r="DN489" s="53"/>
      <c r="DO489" s="53"/>
      <c r="DP489" s="53"/>
      <c r="DQ489" s="53"/>
      <c r="DR489" s="53"/>
      <c r="DS489" s="53"/>
      <c r="DT489" s="53"/>
      <c r="DU489" s="53"/>
      <c r="DV489" s="53"/>
      <c r="DW489" s="53"/>
      <c r="DX489" s="53"/>
      <c r="DY489" s="53"/>
      <c r="DZ489" s="53"/>
      <c r="EA489" s="53"/>
      <c r="EB489" s="53"/>
      <c r="EC489" s="53"/>
      <c r="ED489" s="53"/>
      <c r="EE489" s="53"/>
      <c r="EF489" s="53"/>
      <c r="EG489" s="53"/>
      <c r="EH489" s="53"/>
      <c r="EI489" s="53"/>
      <c r="EJ489" s="53"/>
      <c r="EK489" s="53"/>
      <c r="EL489" s="53"/>
      <c r="EM489" s="53"/>
      <c r="EN489" s="53"/>
      <c r="EO489" s="53"/>
      <c r="EP489" s="53"/>
      <c r="EQ489" s="53"/>
      <c r="ER489" s="53"/>
      <c r="ES489" s="53"/>
      <c r="ET489" s="53"/>
      <c r="EU489" s="53"/>
      <c r="EV489" s="53"/>
      <c r="EW489" s="53"/>
      <c r="EX489" s="53"/>
      <c r="EY489" s="53"/>
      <c r="EZ489" s="53"/>
      <c r="FA489" s="53"/>
      <c r="FB489" s="53"/>
      <c r="FC489" s="53"/>
      <c r="FD489" s="53"/>
      <c r="FE489" s="53"/>
      <c r="FF489" s="53"/>
      <c r="FG489" s="53"/>
      <c r="FH489" s="53"/>
      <c r="FI489" s="53"/>
      <c r="FJ489" s="53"/>
      <c r="FK489" s="53"/>
      <c r="FL489" s="53"/>
      <c r="FM489" s="53"/>
      <c r="FN489" s="53"/>
      <c r="FO489" s="53"/>
      <c r="FP489" s="53"/>
      <c r="FQ489" s="53"/>
      <c r="FR489" s="53"/>
      <c r="FS489" s="53"/>
      <c r="FT489" s="53"/>
      <c r="FU489" s="53"/>
      <c r="FV489" s="53"/>
      <c r="FW489" s="53"/>
      <c r="FX489" s="53"/>
      <c r="FY489" s="53"/>
      <c r="FZ489" s="53"/>
      <c r="GA489" s="53"/>
      <c r="GB489" s="53"/>
      <c r="GC489" s="53"/>
      <c r="GD489" s="53"/>
      <c r="GE489" s="53"/>
      <c r="GF489" s="53"/>
      <c r="GG489" s="53"/>
      <c r="GH489" s="53"/>
      <c r="GI489" s="53"/>
      <c r="GJ489" s="53"/>
      <c r="GK489" s="53"/>
      <c r="GL489" s="53"/>
      <c r="GM489" s="53"/>
      <c r="GN489" s="53"/>
      <c r="GO489" s="53"/>
      <c r="GP489" s="53"/>
      <c r="GQ489" s="53"/>
      <c r="GR489" s="53"/>
      <c r="GS489" s="53"/>
      <c r="GT489" s="53"/>
      <c r="GU489" s="53"/>
      <c r="GV489" s="53"/>
      <c r="GW489" s="53"/>
      <c r="GX489" s="53"/>
      <c r="GY489" s="53"/>
      <c r="GZ489" s="53"/>
      <c r="HA489" s="53"/>
      <c r="HB489" s="53"/>
      <c r="HC489" s="53"/>
      <c r="HD489" s="53"/>
      <c r="HE489" s="53"/>
      <c r="HF489" s="53"/>
      <c r="HG489" s="53"/>
      <c r="HH489" s="53"/>
      <c r="HI489" s="53"/>
      <c r="HJ489" s="53"/>
      <c r="HK489" s="53"/>
      <c r="HL489" s="53"/>
      <c r="HM489" s="53"/>
      <c r="HN489" s="53"/>
      <c r="HO489" s="53"/>
      <c r="HP489" s="53"/>
      <c r="HQ489" s="53"/>
      <c r="HR489" s="53"/>
      <c r="HS489" s="53"/>
      <c r="HT489" s="53"/>
      <c r="HU489" s="53"/>
      <c r="HV489" s="53"/>
      <c r="HW489" s="53"/>
      <c r="HX489" s="53"/>
      <c r="HY489" s="53"/>
      <c r="HZ489" s="53"/>
      <c r="IA489" s="53"/>
      <c r="IB489" s="53"/>
      <c r="IC489" s="53"/>
      <c r="ID489" s="53"/>
      <c r="IE489" s="53"/>
      <c r="IF489" s="53"/>
      <c r="IG489" s="53"/>
      <c r="IH489" s="53"/>
      <c r="II489" s="53"/>
      <c r="IJ489" s="53"/>
      <c r="IK489" s="53"/>
      <c r="IL489" s="53"/>
      <c r="IM489" s="53"/>
      <c r="IN489" s="53"/>
      <c r="IO489" s="53"/>
      <c r="IP489" s="53"/>
      <c r="IQ489" s="53"/>
      <c r="IR489" s="53"/>
    </row>
    <row r="490" spans="1:252" x14ac:dyDescent="0.25">
      <c r="A490" s="95">
        <f t="shared" si="7"/>
        <v>41</v>
      </c>
      <c r="B490" s="35">
        <v>2015</v>
      </c>
      <c r="C490" s="35" t="s">
        <v>229</v>
      </c>
      <c r="D490" s="99">
        <v>569.99</v>
      </c>
      <c r="E490" s="88" t="s">
        <v>46</v>
      </c>
      <c r="F490" s="89" t="s">
        <v>51</v>
      </c>
    </row>
    <row r="491" spans="1:252" x14ac:dyDescent="0.25">
      <c r="A491" s="80" t="s">
        <v>34</v>
      </c>
      <c r="B491" s="48"/>
      <c r="C491" s="164"/>
      <c r="D491" s="125"/>
      <c r="E491" s="48"/>
      <c r="F491" s="48"/>
      <c r="G491" s="50"/>
      <c r="H491" s="70"/>
      <c r="I491" s="7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1"/>
      <c r="DR491" s="51"/>
      <c r="DS491" s="51"/>
      <c r="DT491" s="51"/>
      <c r="DU491" s="51"/>
      <c r="DV491" s="51"/>
      <c r="DW491" s="51"/>
      <c r="DX491" s="51"/>
      <c r="DY491" s="51"/>
      <c r="DZ491" s="51"/>
      <c r="EA491" s="51"/>
      <c r="EB491" s="51"/>
      <c r="EC491" s="51"/>
      <c r="ED491" s="51"/>
      <c r="EE491" s="51"/>
      <c r="EF491" s="51"/>
      <c r="EG491" s="51"/>
      <c r="EH491" s="51"/>
      <c r="EI491" s="51"/>
      <c r="EJ491" s="51"/>
      <c r="EK491" s="51"/>
      <c r="EL491" s="51"/>
      <c r="EM491" s="51"/>
      <c r="EN491" s="51"/>
      <c r="EO491" s="51"/>
      <c r="EP491" s="51"/>
      <c r="EQ491" s="51"/>
      <c r="ER491" s="51"/>
      <c r="ES491" s="51"/>
      <c r="ET491" s="51"/>
      <c r="EU491" s="51"/>
      <c r="EV491" s="51"/>
      <c r="EW491" s="51"/>
      <c r="EX491" s="51"/>
      <c r="EY491" s="51"/>
      <c r="EZ491" s="51"/>
      <c r="FA491" s="51"/>
      <c r="FB491" s="51"/>
      <c r="FC491" s="51"/>
      <c r="FD491" s="51"/>
      <c r="FE491" s="51"/>
      <c r="FF491" s="51"/>
      <c r="FG491" s="51"/>
      <c r="FH491" s="51"/>
      <c r="FI491" s="51"/>
      <c r="FJ491" s="51"/>
      <c r="FK491" s="51"/>
      <c r="FL491" s="51"/>
      <c r="FM491" s="51"/>
      <c r="FN491" s="51"/>
      <c r="FO491" s="51"/>
      <c r="FP491" s="51"/>
      <c r="FQ491" s="51"/>
      <c r="FR491" s="51"/>
      <c r="FS491" s="51"/>
      <c r="FT491" s="51"/>
      <c r="FU491" s="51"/>
      <c r="FV491" s="51"/>
      <c r="FW491" s="51"/>
      <c r="FX491" s="51"/>
      <c r="FY491" s="51"/>
      <c r="FZ491" s="51"/>
      <c r="GA491" s="51"/>
      <c r="GB491" s="51"/>
      <c r="GC491" s="51"/>
      <c r="GD491" s="51"/>
      <c r="GE491" s="51"/>
      <c r="GF491" s="51"/>
      <c r="GG491" s="51"/>
      <c r="GH491" s="51"/>
      <c r="GI491" s="51"/>
      <c r="GJ491" s="51"/>
      <c r="GK491" s="51"/>
      <c r="GL491" s="51"/>
      <c r="GM491" s="51"/>
      <c r="GN491" s="51"/>
      <c r="GO491" s="51"/>
      <c r="GP491" s="51"/>
      <c r="GQ491" s="51"/>
      <c r="GR491" s="51"/>
      <c r="GS491" s="51"/>
      <c r="GT491" s="51"/>
      <c r="GU491" s="51"/>
      <c r="GV491" s="51"/>
      <c r="GW491" s="51"/>
      <c r="GX491" s="51"/>
      <c r="GY491" s="51"/>
      <c r="GZ491" s="51"/>
      <c r="HA491" s="51"/>
      <c r="HB491" s="51"/>
      <c r="HC491" s="51"/>
      <c r="HD491" s="51"/>
      <c r="HE491" s="51"/>
      <c r="HF491" s="51"/>
      <c r="HG491" s="51"/>
      <c r="HH491" s="51"/>
      <c r="HI491" s="51"/>
      <c r="HJ491" s="51"/>
      <c r="HK491" s="51"/>
      <c r="HL491" s="51"/>
      <c r="HM491" s="51"/>
      <c r="HN491" s="51"/>
      <c r="HO491" s="51"/>
      <c r="HP491" s="51"/>
      <c r="HQ491" s="51"/>
      <c r="HR491" s="51"/>
      <c r="HS491" s="51"/>
      <c r="HT491" s="51"/>
      <c r="HU491" s="51"/>
      <c r="HV491" s="51"/>
      <c r="HW491" s="51"/>
      <c r="HX491" s="51"/>
      <c r="HY491" s="51"/>
      <c r="HZ491" s="51"/>
      <c r="IA491" s="51"/>
      <c r="IB491" s="51"/>
      <c r="IC491" s="51"/>
      <c r="ID491" s="51"/>
      <c r="IE491" s="51"/>
      <c r="IF491" s="51"/>
      <c r="IG491" s="51"/>
      <c r="IH491" s="51"/>
      <c r="II491" s="51"/>
      <c r="IJ491" s="51"/>
      <c r="IK491" s="51"/>
      <c r="IL491" s="51"/>
      <c r="IM491" s="51"/>
      <c r="IN491" s="51"/>
      <c r="IO491" s="51"/>
      <c r="IP491" s="51"/>
      <c r="IQ491" s="51"/>
      <c r="IR491" s="51"/>
    </row>
    <row r="492" spans="1:252" x14ac:dyDescent="0.25">
      <c r="A492" s="90">
        <v>1</v>
      </c>
      <c r="B492" s="35">
        <v>2012</v>
      </c>
      <c r="C492" s="174" t="s">
        <v>271</v>
      </c>
      <c r="D492" s="98">
        <v>3169</v>
      </c>
      <c r="E492" s="88" t="s">
        <v>46</v>
      </c>
      <c r="F492" s="35" t="s">
        <v>47</v>
      </c>
      <c r="H492" s="156" t="s">
        <v>47</v>
      </c>
      <c r="I492" s="100">
        <f>SUM(D492:D498)</f>
        <v>23311</v>
      </c>
    </row>
    <row r="493" spans="1:252" x14ac:dyDescent="0.25">
      <c r="A493" s="90">
        <f>A492+1</f>
        <v>2</v>
      </c>
      <c r="B493" s="35">
        <v>2012</v>
      </c>
      <c r="C493" s="35" t="s">
        <v>272</v>
      </c>
      <c r="D493" s="98">
        <v>1585</v>
      </c>
      <c r="E493" s="88" t="s">
        <v>46</v>
      </c>
      <c r="F493" s="35" t="s">
        <v>47</v>
      </c>
      <c r="H493" s="156" t="s">
        <v>51</v>
      </c>
      <c r="I493" s="100">
        <f>SUM(D499:D502)</f>
        <v>6658</v>
      </c>
    </row>
    <row r="494" spans="1:252" x14ac:dyDescent="0.25">
      <c r="A494" s="90">
        <f t="shared" ref="A494:A502" si="8">A493+1</f>
        <v>3</v>
      </c>
      <c r="B494" s="35">
        <v>2012</v>
      </c>
      <c r="C494" s="35" t="s">
        <v>273</v>
      </c>
      <c r="D494" s="98">
        <v>8028</v>
      </c>
      <c r="E494" s="88" t="s">
        <v>46</v>
      </c>
      <c r="F494" s="35" t="s">
        <v>47</v>
      </c>
    </row>
    <row r="495" spans="1:252" x14ac:dyDescent="0.25">
      <c r="A495" s="90">
        <f t="shared" si="8"/>
        <v>4</v>
      </c>
      <c r="B495" s="35">
        <v>2012</v>
      </c>
      <c r="C495" s="35" t="s">
        <v>272</v>
      </c>
      <c r="D495" s="98">
        <v>1711</v>
      </c>
      <c r="E495" s="88" t="s">
        <v>46</v>
      </c>
      <c r="F495" s="35" t="s">
        <v>47</v>
      </c>
    </row>
    <row r="496" spans="1:252" x14ac:dyDescent="0.25">
      <c r="A496" s="90">
        <f t="shared" si="8"/>
        <v>5</v>
      </c>
      <c r="B496" s="35">
        <v>2012</v>
      </c>
      <c r="C496" s="35" t="s">
        <v>272</v>
      </c>
      <c r="D496" s="98">
        <v>1711</v>
      </c>
      <c r="E496" s="88" t="s">
        <v>46</v>
      </c>
      <c r="F496" s="35" t="s">
        <v>47</v>
      </c>
    </row>
    <row r="497" spans="1:252" x14ac:dyDescent="0.25">
      <c r="A497" s="90">
        <f t="shared" si="8"/>
        <v>6</v>
      </c>
      <c r="B497" s="35">
        <v>2012</v>
      </c>
      <c r="C497" s="35" t="s">
        <v>274</v>
      </c>
      <c r="D497" s="98">
        <v>632</v>
      </c>
      <c r="E497" s="88" t="s">
        <v>46</v>
      </c>
      <c r="F497" s="35" t="s">
        <v>47</v>
      </c>
    </row>
    <row r="498" spans="1:252" ht="24" x14ac:dyDescent="0.25">
      <c r="A498" s="90">
        <f t="shared" si="8"/>
        <v>7</v>
      </c>
      <c r="B498" s="35">
        <v>2013</v>
      </c>
      <c r="C498" s="35" t="s">
        <v>275</v>
      </c>
      <c r="D498" s="98">
        <v>6475</v>
      </c>
      <c r="E498" s="88" t="s">
        <v>46</v>
      </c>
      <c r="F498" s="35" t="s">
        <v>47</v>
      </c>
    </row>
    <row r="499" spans="1:252" x14ac:dyDescent="0.25">
      <c r="A499" s="90">
        <f t="shared" si="8"/>
        <v>8</v>
      </c>
      <c r="B499" s="35">
        <v>2011</v>
      </c>
      <c r="C499" s="35" t="s">
        <v>276</v>
      </c>
      <c r="D499" s="98">
        <v>1695</v>
      </c>
      <c r="E499" s="88" t="s">
        <v>46</v>
      </c>
      <c r="F499" s="35" t="s">
        <v>51</v>
      </c>
    </row>
    <row r="500" spans="1:252" x14ac:dyDescent="0.25">
      <c r="A500" s="90">
        <f t="shared" si="8"/>
        <v>9</v>
      </c>
      <c r="B500" s="35">
        <v>2011</v>
      </c>
      <c r="C500" s="35" t="s">
        <v>276</v>
      </c>
      <c r="D500" s="98">
        <v>1695</v>
      </c>
      <c r="E500" s="88" t="s">
        <v>46</v>
      </c>
      <c r="F500" s="35" t="s">
        <v>51</v>
      </c>
    </row>
    <row r="501" spans="1:252" x14ac:dyDescent="0.25">
      <c r="A501" s="90">
        <f t="shared" si="8"/>
        <v>10</v>
      </c>
      <c r="B501" s="35">
        <v>2011</v>
      </c>
      <c r="C501" s="35" t="s">
        <v>277</v>
      </c>
      <c r="D501" s="98">
        <v>2890</v>
      </c>
      <c r="E501" s="88" t="s">
        <v>46</v>
      </c>
      <c r="F501" s="35" t="s">
        <v>51</v>
      </c>
    </row>
    <row r="502" spans="1:252" x14ac:dyDescent="0.25">
      <c r="A502" s="90">
        <f t="shared" si="8"/>
        <v>11</v>
      </c>
      <c r="B502" s="35">
        <v>2014</v>
      </c>
      <c r="C502" s="175" t="s">
        <v>278</v>
      </c>
      <c r="D502" s="99">
        <v>378</v>
      </c>
      <c r="E502" s="88" t="s">
        <v>46</v>
      </c>
      <c r="F502" s="89" t="s">
        <v>51</v>
      </c>
    </row>
    <row r="503" spans="1:252" x14ac:dyDescent="0.25">
      <c r="A503" s="80" t="s">
        <v>35</v>
      </c>
      <c r="B503" s="48"/>
      <c r="C503" s="164"/>
      <c r="D503" s="86"/>
      <c r="E503" s="48"/>
      <c r="F503" s="48"/>
      <c r="G503" s="50"/>
      <c r="H503" s="70"/>
      <c r="I503" s="7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1"/>
      <c r="DR503" s="51"/>
      <c r="DS503" s="51"/>
      <c r="DT503" s="51"/>
      <c r="DU503" s="51"/>
      <c r="DV503" s="51"/>
      <c r="DW503" s="51"/>
      <c r="DX503" s="51"/>
      <c r="DY503" s="51"/>
      <c r="DZ503" s="51"/>
      <c r="EA503" s="51"/>
      <c r="EB503" s="51"/>
      <c r="EC503" s="51"/>
      <c r="ED503" s="51"/>
      <c r="EE503" s="51"/>
      <c r="EF503" s="51"/>
      <c r="EG503" s="51"/>
      <c r="EH503" s="51"/>
      <c r="EI503" s="51"/>
      <c r="EJ503" s="51"/>
      <c r="EK503" s="51"/>
      <c r="EL503" s="51"/>
      <c r="EM503" s="51"/>
      <c r="EN503" s="51"/>
      <c r="EO503" s="51"/>
      <c r="EP503" s="51"/>
      <c r="EQ503" s="51"/>
      <c r="ER503" s="51"/>
      <c r="ES503" s="51"/>
      <c r="ET503" s="51"/>
      <c r="EU503" s="51"/>
      <c r="EV503" s="51"/>
      <c r="EW503" s="51"/>
      <c r="EX503" s="51"/>
      <c r="EY503" s="51"/>
      <c r="EZ503" s="51"/>
      <c r="FA503" s="51"/>
      <c r="FB503" s="51"/>
      <c r="FC503" s="51"/>
      <c r="FD503" s="51"/>
      <c r="FE503" s="51"/>
      <c r="FF503" s="51"/>
      <c r="FG503" s="51"/>
      <c r="FH503" s="51"/>
      <c r="FI503" s="51"/>
      <c r="FJ503" s="51"/>
      <c r="FK503" s="51"/>
      <c r="FL503" s="51"/>
      <c r="FM503" s="51"/>
      <c r="FN503" s="51"/>
      <c r="FO503" s="51"/>
      <c r="FP503" s="51"/>
      <c r="FQ503" s="51"/>
      <c r="FR503" s="51"/>
      <c r="FS503" s="51"/>
      <c r="FT503" s="51"/>
      <c r="FU503" s="51"/>
      <c r="FV503" s="51"/>
      <c r="FW503" s="51"/>
      <c r="FX503" s="51"/>
      <c r="FY503" s="51"/>
      <c r="FZ503" s="51"/>
      <c r="GA503" s="51"/>
      <c r="GB503" s="51"/>
      <c r="GC503" s="51"/>
      <c r="GD503" s="51"/>
      <c r="GE503" s="51"/>
      <c r="GF503" s="51"/>
      <c r="GG503" s="51"/>
      <c r="GH503" s="51"/>
      <c r="GI503" s="51"/>
      <c r="GJ503" s="51"/>
      <c r="GK503" s="51"/>
      <c r="GL503" s="51"/>
      <c r="GM503" s="51"/>
      <c r="GN503" s="51"/>
      <c r="GO503" s="51"/>
      <c r="GP503" s="51"/>
      <c r="GQ503" s="51"/>
      <c r="GR503" s="51"/>
      <c r="GS503" s="51"/>
      <c r="GT503" s="51"/>
      <c r="GU503" s="51"/>
      <c r="GV503" s="51"/>
      <c r="GW503" s="51"/>
      <c r="GX503" s="51"/>
      <c r="GY503" s="51"/>
      <c r="GZ503" s="51"/>
      <c r="HA503" s="51"/>
      <c r="HB503" s="51"/>
      <c r="HC503" s="51"/>
      <c r="HD503" s="51"/>
      <c r="HE503" s="51"/>
      <c r="HF503" s="51"/>
      <c r="HG503" s="51"/>
      <c r="HH503" s="51"/>
      <c r="HI503" s="51"/>
      <c r="HJ503" s="51"/>
      <c r="HK503" s="51"/>
      <c r="HL503" s="51"/>
      <c r="HM503" s="51"/>
      <c r="HN503" s="51"/>
      <c r="HO503" s="51"/>
      <c r="HP503" s="51"/>
      <c r="HQ503" s="51"/>
      <c r="HR503" s="51"/>
      <c r="HS503" s="51"/>
      <c r="HT503" s="51"/>
      <c r="HU503" s="51"/>
      <c r="HV503" s="51"/>
      <c r="HW503" s="51"/>
      <c r="HX503" s="51"/>
      <c r="HY503" s="51"/>
      <c r="HZ503" s="51"/>
      <c r="IA503" s="51"/>
      <c r="IB503" s="51"/>
      <c r="IC503" s="51"/>
      <c r="ID503" s="51"/>
      <c r="IE503" s="51"/>
      <c r="IF503" s="51"/>
      <c r="IG503" s="51"/>
      <c r="IH503" s="51"/>
      <c r="II503" s="51"/>
      <c r="IJ503" s="51"/>
      <c r="IK503" s="51"/>
      <c r="IL503" s="51"/>
      <c r="IM503" s="51"/>
      <c r="IN503" s="51"/>
      <c r="IO503" s="51"/>
      <c r="IP503" s="51"/>
      <c r="IQ503" s="51"/>
      <c r="IR503" s="51"/>
    </row>
    <row r="504" spans="1:252" x14ac:dyDescent="0.25">
      <c r="A504" s="90">
        <v>1</v>
      </c>
      <c r="B504" s="35">
        <v>2011</v>
      </c>
      <c r="C504" s="35" t="s">
        <v>119</v>
      </c>
      <c r="D504" s="79">
        <v>249</v>
      </c>
      <c r="E504" s="88" t="s">
        <v>46</v>
      </c>
      <c r="F504" s="35" t="s">
        <v>47</v>
      </c>
      <c r="H504" s="156" t="s">
        <v>47</v>
      </c>
      <c r="I504" s="71">
        <f>SUM(D504:D506)</f>
        <v>828.99</v>
      </c>
    </row>
    <row r="505" spans="1:252" x14ac:dyDescent="0.25">
      <c r="A505" s="90">
        <f>A504+1</f>
        <v>2</v>
      </c>
      <c r="B505" s="35">
        <v>2012</v>
      </c>
      <c r="C505" s="87" t="s">
        <v>120</v>
      </c>
      <c r="D505" s="79">
        <v>259.99</v>
      </c>
      <c r="E505" s="88" t="s">
        <v>46</v>
      </c>
      <c r="F505" s="89" t="s">
        <v>47</v>
      </c>
      <c r="H505" s="156" t="s">
        <v>51</v>
      </c>
      <c r="I505" s="71">
        <f>SUM(D507:D508)</f>
        <v>2080</v>
      </c>
    </row>
    <row r="506" spans="1:252" x14ac:dyDescent="0.25">
      <c r="A506" s="90">
        <f t="shared" ref="A506:A508" si="9">A505+1</f>
        <v>3</v>
      </c>
      <c r="B506" s="35">
        <v>2013</v>
      </c>
      <c r="C506" s="87" t="s">
        <v>121</v>
      </c>
      <c r="D506" s="79">
        <v>320</v>
      </c>
      <c r="E506" s="88" t="s">
        <v>46</v>
      </c>
      <c r="F506" s="89" t="s">
        <v>47</v>
      </c>
    </row>
    <row r="507" spans="1:252" x14ac:dyDescent="0.25">
      <c r="A507" s="90">
        <f t="shared" si="9"/>
        <v>4</v>
      </c>
      <c r="B507" s="35">
        <v>2012</v>
      </c>
      <c r="C507" s="87" t="s">
        <v>122</v>
      </c>
      <c r="D507" s="79">
        <v>390</v>
      </c>
      <c r="E507" s="88" t="s">
        <v>46</v>
      </c>
      <c r="F507" s="89" t="s">
        <v>51</v>
      </c>
    </row>
    <row r="508" spans="1:252" x14ac:dyDescent="0.25">
      <c r="A508" s="90">
        <f t="shared" si="9"/>
        <v>5</v>
      </c>
      <c r="B508" s="35">
        <v>2013</v>
      </c>
      <c r="C508" s="87" t="s">
        <v>123</v>
      </c>
      <c r="D508" s="79">
        <v>1690</v>
      </c>
      <c r="E508" s="88" t="s">
        <v>46</v>
      </c>
      <c r="F508" s="89" t="s">
        <v>51</v>
      </c>
    </row>
    <row r="509" spans="1:252" x14ac:dyDescent="0.25">
      <c r="A509" s="80" t="s">
        <v>36</v>
      </c>
      <c r="B509" s="48"/>
      <c r="C509" s="164"/>
      <c r="D509" s="86"/>
      <c r="E509" s="48"/>
      <c r="F509" s="48"/>
      <c r="G509" s="50"/>
      <c r="H509" s="70"/>
      <c r="I509" s="7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1"/>
      <c r="DR509" s="51"/>
      <c r="DS509" s="51"/>
      <c r="DT509" s="51"/>
      <c r="DU509" s="51"/>
      <c r="DV509" s="51"/>
      <c r="DW509" s="51"/>
      <c r="DX509" s="51"/>
      <c r="DY509" s="51"/>
      <c r="DZ509" s="51"/>
      <c r="EA509" s="51"/>
      <c r="EB509" s="51"/>
      <c r="EC509" s="51"/>
      <c r="ED509" s="51"/>
      <c r="EE509" s="51"/>
      <c r="EF509" s="51"/>
      <c r="EG509" s="51"/>
      <c r="EH509" s="51"/>
      <c r="EI509" s="51"/>
      <c r="EJ509" s="51"/>
      <c r="EK509" s="51"/>
      <c r="EL509" s="51"/>
      <c r="EM509" s="51"/>
      <c r="EN509" s="51"/>
      <c r="EO509" s="51"/>
      <c r="EP509" s="51"/>
      <c r="EQ509" s="51"/>
      <c r="ER509" s="51"/>
      <c r="ES509" s="51"/>
      <c r="ET509" s="51"/>
      <c r="EU509" s="51"/>
      <c r="EV509" s="51"/>
      <c r="EW509" s="51"/>
      <c r="EX509" s="51"/>
      <c r="EY509" s="51"/>
      <c r="EZ509" s="51"/>
      <c r="FA509" s="51"/>
      <c r="FB509" s="51"/>
      <c r="FC509" s="51"/>
      <c r="FD509" s="51"/>
      <c r="FE509" s="51"/>
      <c r="FF509" s="51"/>
      <c r="FG509" s="51"/>
      <c r="FH509" s="51"/>
      <c r="FI509" s="51"/>
      <c r="FJ509" s="51"/>
      <c r="FK509" s="51"/>
      <c r="FL509" s="51"/>
      <c r="FM509" s="51"/>
      <c r="FN509" s="51"/>
      <c r="FO509" s="51"/>
      <c r="FP509" s="51"/>
      <c r="FQ509" s="51"/>
      <c r="FR509" s="51"/>
      <c r="FS509" s="51"/>
      <c r="FT509" s="51"/>
      <c r="FU509" s="51"/>
      <c r="FV509" s="51"/>
      <c r="FW509" s="51"/>
      <c r="FX509" s="51"/>
      <c r="FY509" s="51"/>
      <c r="FZ509" s="51"/>
      <c r="GA509" s="51"/>
      <c r="GB509" s="51"/>
      <c r="GC509" s="51"/>
      <c r="GD509" s="51"/>
      <c r="GE509" s="51"/>
      <c r="GF509" s="51"/>
      <c r="GG509" s="51"/>
      <c r="GH509" s="51"/>
      <c r="GI509" s="51"/>
      <c r="GJ509" s="51"/>
      <c r="GK509" s="51"/>
      <c r="GL509" s="51"/>
      <c r="GM509" s="51"/>
      <c r="GN509" s="51"/>
      <c r="GO509" s="51"/>
      <c r="GP509" s="51"/>
      <c r="GQ509" s="51"/>
      <c r="GR509" s="51"/>
      <c r="GS509" s="51"/>
      <c r="GT509" s="51"/>
      <c r="GU509" s="51"/>
      <c r="GV509" s="51"/>
      <c r="GW509" s="51"/>
      <c r="GX509" s="51"/>
      <c r="GY509" s="51"/>
      <c r="GZ509" s="51"/>
      <c r="HA509" s="51"/>
      <c r="HB509" s="51"/>
      <c r="HC509" s="51"/>
      <c r="HD509" s="51"/>
      <c r="HE509" s="51"/>
      <c r="HF509" s="51"/>
      <c r="HG509" s="51"/>
      <c r="HH509" s="51"/>
      <c r="HI509" s="51"/>
      <c r="HJ509" s="51"/>
      <c r="HK509" s="51"/>
      <c r="HL509" s="51"/>
      <c r="HM509" s="51"/>
      <c r="HN509" s="51"/>
      <c r="HO509" s="51"/>
      <c r="HP509" s="51"/>
      <c r="HQ509" s="51"/>
      <c r="HR509" s="51"/>
      <c r="HS509" s="51"/>
      <c r="HT509" s="51"/>
      <c r="HU509" s="51"/>
      <c r="HV509" s="51"/>
      <c r="HW509" s="51"/>
      <c r="HX509" s="51"/>
      <c r="HY509" s="51"/>
      <c r="HZ509" s="51"/>
      <c r="IA509" s="51"/>
      <c r="IB509" s="51"/>
      <c r="IC509" s="51"/>
      <c r="ID509" s="51"/>
      <c r="IE509" s="51"/>
      <c r="IF509" s="51"/>
      <c r="IG509" s="51"/>
      <c r="IH509" s="51"/>
      <c r="II509" s="51"/>
      <c r="IJ509" s="51"/>
      <c r="IK509" s="51"/>
      <c r="IL509" s="51"/>
      <c r="IM509" s="51"/>
      <c r="IN509" s="51"/>
      <c r="IO509" s="51"/>
      <c r="IP509" s="51"/>
      <c r="IQ509" s="51"/>
      <c r="IR509" s="51"/>
    </row>
    <row r="510" spans="1:252" x14ac:dyDescent="0.25">
      <c r="A510" s="35">
        <v>1</v>
      </c>
      <c r="B510" s="35">
        <v>2012</v>
      </c>
      <c r="C510" s="87" t="s">
        <v>124</v>
      </c>
      <c r="D510" s="79">
        <v>338.25</v>
      </c>
      <c r="E510" s="35"/>
      <c r="F510" s="35" t="s">
        <v>47</v>
      </c>
      <c r="G510" s="53"/>
      <c r="H510" s="156" t="s">
        <v>47</v>
      </c>
      <c r="I510" s="71">
        <f>SUM(D510:D516)</f>
        <v>4291.25</v>
      </c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3"/>
      <c r="BS510" s="53"/>
      <c r="BT510" s="53"/>
      <c r="BU510" s="53"/>
      <c r="BV510" s="53"/>
      <c r="BW510" s="53"/>
      <c r="BX510" s="53"/>
      <c r="BY510" s="53"/>
      <c r="BZ510" s="53"/>
      <c r="CA510" s="53"/>
      <c r="CB510" s="53"/>
      <c r="CC510" s="53"/>
      <c r="CD510" s="53"/>
      <c r="CE510" s="53"/>
      <c r="CF510" s="53"/>
      <c r="CG510" s="53"/>
      <c r="CH510" s="53"/>
      <c r="CI510" s="53"/>
      <c r="CJ510" s="53"/>
      <c r="CK510" s="53"/>
      <c r="CL510" s="53"/>
      <c r="CM510" s="53"/>
      <c r="CN510" s="53"/>
      <c r="CO510" s="53"/>
      <c r="CP510" s="53"/>
      <c r="CQ510" s="53"/>
      <c r="CR510" s="53"/>
      <c r="CS510" s="53"/>
      <c r="CT510" s="53"/>
      <c r="CU510" s="53"/>
      <c r="CV510" s="53"/>
      <c r="CW510" s="53"/>
      <c r="CX510" s="53"/>
      <c r="CY510" s="53"/>
      <c r="CZ510" s="53"/>
      <c r="DA510" s="53"/>
      <c r="DB510" s="53"/>
      <c r="DC510" s="53"/>
      <c r="DD510" s="53"/>
      <c r="DE510" s="53"/>
      <c r="DF510" s="53"/>
      <c r="DG510" s="53"/>
      <c r="DH510" s="53"/>
      <c r="DI510" s="53"/>
      <c r="DJ510" s="53"/>
      <c r="DK510" s="53"/>
      <c r="DL510" s="53"/>
      <c r="DM510" s="53"/>
      <c r="DN510" s="53"/>
      <c r="DO510" s="53"/>
      <c r="DP510" s="53"/>
      <c r="DQ510" s="53"/>
      <c r="DR510" s="53"/>
      <c r="DS510" s="53"/>
      <c r="DT510" s="53"/>
      <c r="DU510" s="53"/>
      <c r="DV510" s="53"/>
      <c r="DW510" s="53"/>
      <c r="DX510" s="53"/>
      <c r="DY510" s="53"/>
      <c r="DZ510" s="53"/>
      <c r="EA510" s="53"/>
      <c r="EB510" s="53"/>
      <c r="EC510" s="53"/>
      <c r="ED510" s="53"/>
      <c r="EE510" s="53"/>
      <c r="EF510" s="53"/>
      <c r="EG510" s="53"/>
      <c r="EH510" s="53"/>
      <c r="EI510" s="53"/>
      <c r="EJ510" s="53"/>
      <c r="EK510" s="53"/>
      <c r="EL510" s="53"/>
      <c r="EM510" s="53"/>
      <c r="EN510" s="53"/>
      <c r="EO510" s="53"/>
      <c r="EP510" s="53"/>
      <c r="EQ510" s="53"/>
      <c r="ER510" s="53"/>
      <c r="ES510" s="53"/>
      <c r="ET510" s="53"/>
      <c r="EU510" s="53"/>
      <c r="EV510" s="53"/>
      <c r="EW510" s="53"/>
      <c r="EX510" s="53"/>
      <c r="EY510" s="53"/>
      <c r="EZ510" s="53"/>
      <c r="FA510" s="53"/>
      <c r="FB510" s="53"/>
      <c r="FC510" s="53"/>
      <c r="FD510" s="53"/>
      <c r="FE510" s="53"/>
      <c r="FF510" s="53"/>
      <c r="FG510" s="53"/>
      <c r="FH510" s="53"/>
      <c r="FI510" s="53"/>
      <c r="FJ510" s="53"/>
      <c r="FK510" s="53"/>
      <c r="FL510" s="53"/>
      <c r="FM510" s="53"/>
      <c r="FN510" s="53"/>
      <c r="FO510" s="53"/>
      <c r="FP510" s="53"/>
      <c r="FQ510" s="53"/>
      <c r="FR510" s="53"/>
      <c r="FS510" s="53"/>
      <c r="FT510" s="53"/>
      <c r="FU510" s="53"/>
      <c r="FV510" s="53"/>
      <c r="FW510" s="53"/>
      <c r="FX510" s="53"/>
      <c r="FY510" s="53"/>
      <c r="FZ510" s="53"/>
      <c r="GA510" s="53"/>
      <c r="GB510" s="53"/>
      <c r="GC510" s="53"/>
      <c r="GD510" s="53"/>
      <c r="GE510" s="53"/>
      <c r="GF510" s="53"/>
      <c r="GG510" s="53"/>
      <c r="GH510" s="53"/>
      <c r="GI510" s="53"/>
      <c r="GJ510" s="53"/>
      <c r="GK510" s="53"/>
      <c r="GL510" s="53"/>
      <c r="GM510" s="53"/>
      <c r="GN510" s="53"/>
      <c r="GO510" s="53"/>
      <c r="GP510" s="53"/>
      <c r="GQ510" s="53"/>
      <c r="GR510" s="53"/>
      <c r="GS510" s="53"/>
      <c r="GT510" s="53"/>
      <c r="GU510" s="53"/>
      <c r="GV510" s="53"/>
      <c r="GW510" s="53"/>
      <c r="GX510" s="53"/>
      <c r="GY510" s="53"/>
      <c r="GZ510" s="53"/>
      <c r="HA510" s="53"/>
      <c r="HB510" s="53"/>
      <c r="HC510" s="53"/>
      <c r="HD510" s="53"/>
      <c r="HE510" s="53"/>
      <c r="HF510" s="53"/>
      <c r="HG510" s="53"/>
      <c r="HH510" s="53"/>
      <c r="HI510" s="53"/>
      <c r="HJ510" s="53"/>
      <c r="HK510" s="53"/>
      <c r="HL510" s="53"/>
      <c r="HM510" s="53"/>
      <c r="HN510" s="53"/>
      <c r="HO510" s="53"/>
      <c r="HP510" s="53"/>
      <c r="HQ510" s="53"/>
      <c r="HR510" s="53"/>
      <c r="HS510" s="53"/>
      <c r="HT510" s="53"/>
      <c r="HU510" s="53"/>
      <c r="HV510" s="53"/>
      <c r="HW510" s="53"/>
      <c r="HX510" s="53"/>
      <c r="HY510" s="53"/>
      <c r="HZ510" s="53"/>
      <c r="IA510" s="53"/>
      <c r="IB510" s="53"/>
      <c r="IC510" s="53"/>
      <c r="ID510" s="53"/>
      <c r="IE510" s="53"/>
      <c r="IF510" s="53"/>
      <c r="IG510" s="53"/>
      <c r="IH510" s="53"/>
      <c r="II510" s="53"/>
      <c r="IJ510" s="53"/>
      <c r="IK510" s="53"/>
      <c r="IL510" s="53"/>
      <c r="IM510" s="53"/>
      <c r="IN510" s="53"/>
      <c r="IO510" s="53"/>
      <c r="IP510" s="53"/>
      <c r="IQ510" s="53"/>
      <c r="IR510" s="53"/>
    </row>
    <row r="511" spans="1:252" x14ac:dyDescent="0.25">
      <c r="A511" s="35">
        <v>2</v>
      </c>
      <c r="B511" s="35">
        <v>2013</v>
      </c>
      <c r="C511" s="87" t="s">
        <v>125</v>
      </c>
      <c r="D511" s="79">
        <v>350</v>
      </c>
      <c r="E511" s="35"/>
      <c r="F511" s="35" t="s">
        <v>47</v>
      </c>
      <c r="G511" s="53"/>
      <c r="H511" s="156" t="s">
        <v>51</v>
      </c>
      <c r="I511" s="71">
        <v>0</v>
      </c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3"/>
      <c r="BS511" s="53"/>
      <c r="BT511" s="53"/>
      <c r="BU511" s="53"/>
      <c r="BV511" s="53"/>
      <c r="BW511" s="53"/>
      <c r="BX511" s="53"/>
      <c r="BY511" s="53"/>
      <c r="BZ511" s="53"/>
      <c r="CA511" s="53"/>
      <c r="CB511" s="53"/>
      <c r="CC511" s="53"/>
      <c r="CD511" s="53"/>
      <c r="CE511" s="53"/>
      <c r="CF511" s="53"/>
      <c r="CG511" s="53"/>
      <c r="CH511" s="53"/>
      <c r="CI511" s="53"/>
      <c r="CJ511" s="53"/>
      <c r="CK511" s="53"/>
      <c r="CL511" s="53"/>
      <c r="CM511" s="53"/>
      <c r="CN511" s="53"/>
      <c r="CO511" s="53"/>
      <c r="CP511" s="53"/>
      <c r="CQ511" s="53"/>
      <c r="CR511" s="53"/>
      <c r="CS511" s="53"/>
      <c r="CT511" s="53"/>
      <c r="CU511" s="53"/>
      <c r="CV511" s="53"/>
      <c r="CW511" s="53"/>
      <c r="CX511" s="53"/>
      <c r="CY511" s="53"/>
      <c r="CZ511" s="53"/>
      <c r="DA511" s="53"/>
      <c r="DB511" s="53"/>
      <c r="DC511" s="53"/>
      <c r="DD511" s="53"/>
      <c r="DE511" s="53"/>
      <c r="DF511" s="53"/>
      <c r="DG511" s="53"/>
      <c r="DH511" s="53"/>
      <c r="DI511" s="53"/>
      <c r="DJ511" s="53"/>
      <c r="DK511" s="53"/>
      <c r="DL511" s="53"/>
      <c r="DM511" s="53"/>
      <c r="DN511" s="53"/>
      <c r="DO511" s="53"/>
      <c r="DP511" s="53"/>
      <c r="DQ511" s="53"/>
      <c r="DR511" s="53"/>
      <c r="DS511" s="53"/>
      <c r="DT511" s="53"/>
      <c r="DU511" s="53"/>
      <c r="DV511" s="53"/>
      <c r="DW511" s="53"/>
      <c r="DX511" s="53"/>
      <c r="DY511" s="53"/>
      <c r="DZ511" s="53"/>
      <c r="EA511" s="53"/>
      <c r="EB511" s="53"/>
      <c r="EC511" s="53"/>
      <c r="ED511" s="53"/>
      <c r="EE511" s="53"/>
      <c r="EF511" s="53"/>
      <c r="EG511" s="53"/>
      <c r="EH511" s="53"/>
      <c r="EI511" s="53"/>
      <c r="EJ511" s="53"/>
      <c r="EK511" s="53"/>
      <c r="EL511" s="53"/>
      <c r="EM511" s="53"/>
      <c r="EN511" s="53"/>
      <c r="EO511" s="53"/>
      <c r="EP511" s="53"/>
      <c r="EQ511" s="53"/>
      <c r="ER511" s="53"/>
      <c r="ES511" s="53"/>
      <c r="ET511" s="53"/>
      <c r="EU511" s="53"/>
      <c r="EV511" s="53"/>
      <c r="EW511" s="53"/>
      <c r="EX511" s="53"/>
      <c r="EY511" s="53"/>
      <c r="EZ511" s="53"/>
      <c r="FA511" s="53"/>
      <c r="FB511" s="53"/>
      <c r="FC511" s="53"/>
      <c r="FD511" s="53"/>
      <c r="FE511" s="53"/>
      <c r="FF511" s="53"/>
      <c r="FG511" s="53"/>
      <c r="FH511" s="53"/>
      <c r="FI511" s="53"/>
      <c r="FJ511" s="53"/>
      <c r="FK511" s="53"/>
      <c r="FL511" s="53"/>
      <c r="FM511" s="53"/>
      <c r="FN511" s="53"/>
      <c r="FO511" s="53"/>
      <c r="FP511" s="53"/>
      <c r="FQ511" s="53"/>
      <c r="FR511" s="53"/>
      <c r="FS511" s="53"/>
      <c r="FT511" s="53"/>
      <c r="FU511" s="53"/>
      <c r="FV511" s="53"/>
      <c r="FW511" s="53"/>
      <c r="FX511" s="53"/>
      <c r="FY511" s="53"/>
      <c r="FZ511" s="53"/>
      <c r="GA511" s="53"/>
      <c r="GB511" s="53"/>
      <c r="GC511" s="53"/>
      <c r="GD511" s="53"/>
      <c r="GE511" s="53"/>
      <c r="GF511" s="53"/>
      <c r="GG511" s="53"/>
      <c r="GH511" s="53"/>
      <c r="GI511" s="53"/>
      <c r="GJ511" s="53"/>
      <c r="GK511" s="53"/>
      <c r="GL511" s="53"/>
      <c r="GM511" s="53"/>
      <c r="GN511" s="53"/>
      <c r="GO511" s="53"/>
      <c r="GP511" s="53"/>
      <c r="GQ511" s="53"/>
      <c r="GR511" s="53"/>
      <c r="GS511" s="53"/>
      <c r="GT511" s="53"/>
      <c r="GU511" s="53"/>
      <c r="GV511" s="53"/>
      <c r="GW511" s="53"/>
      <c r="GX511" s="53"/>
      <c r="GY511" s="53"/>
      <c r="GZ511" s="53"/>
      <c r="HA511" s="53"/>
      <c r="HB511" s="53"/>
      <c r="HC511" s="53"/>
      <c r="HD511" s="53"/>
      <c r="HE511" s="53"/>
      <c r="HF511" s="53"/>
      <c r="HG511" s="53"/>
      <c r="HH511" s="53"/>
      <c r="HI511" s="53"/>
      <c r="HJ511" s="53"/>
      <c r="HK511" s="53"/>
      <c r="HL511" s="53"/>
      <c r="HM511" s="53"/>
      <c r="HN511" s="53"/>
      <c r="HO511" s="53"/>
      <c r="HP511" s="53"/>
      <c r="HQ511" s="53"/>
      <c r="HR511" s="53"/>
      <c r="HS511" s="53"/>
      <c r="HT511" s="53"/>
      <c r="HU511" s="53"/>
      <c r="HV511" s="53"/>
      <c r="HW511" s="53"/>
      <c r="HX511" s="53"/>
      <c r="HY511" s="53"/>
      <c r="HZ511" s="53"/>
      <c r="IA511" s="53"/>
      <c r="IB511" s="53"/>
      <c r="IC511" s="53"/>
      <c r="ID511" s="53"/>
      <c r="IE511" s="53"/>
      <c r="IF511" s="53"/>
      <c r="IG511" s="53"/>
      <c r="IH511" s="53"/>
      <c r="II511" s="53"/>
      <c r="IJ511" s="53"/>
      <c r="IK511" s="53"/>
      <c r="IL511" s="53"/>
      <c r="IM511" s="53"/>
      <c r="IN511" s="53"/>
      <c r="IO511" s="53"/>
      <c r="IP511" s="53"/>
      <c r="IQ511" s="53"/>
      <c r="IR511" s="53"/>
    </row>
    <row r="512" spans="1:252" x14ac:dyDescent="0.25">
      <c r="A512" s="35">
        <v>3</v>
      </c>
      <c r="B512" s="35">
        <v>2014</v>
      </c>
      <c r="C512" s="87" t="s">
        <v>125</v>
      </c>
      <c r="D512" s="79">
        <v>350</v>
      </c>
      <c r="E512" s="35"/>
      <c r="F512" s="35" t="s">
        <v>47</v>
      </c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3"/>
      <c r="BS512" s="53"/>
      <c r="BT512" s="53"/>
      <c r="BU512" s="53"/>
      <c r="BV512" s="53"/>
      <c r="BW512" s="53"/>
      <c r="BX512" s="53"/>
      <c r="BY512" s="53"/>
      <c r="BZ512" s="53"/>
      <c r="CA512" s="53"/>
      <c r="CB512" s="53"/>
      <c r="CC512" s="53"/>
      <c r="CD512" s="53"/>
      <c r="CE512" s="53"/>
      <c r="CF512" s="53"/>
      <c r="CG512" s="53"/>
      <c r="CH512" s="53"/>
      <c r="CI512" s="53"/>
      <c r="CJ512" s="53"/>
      <c r="CK512" s="53"/>
      <c r="CL512" s="53"/>
      <c r="CM512" s="53"/>
      <c r="CN512" s="53"/>
      <c r="CO512" s="53"/>
      <c r="CP512" s="53"/>
      <c r="CQ512" s="53"/>
      <c r="CR512" s="53"/>
      <c r="CS512" s="53"/>
      <c r="CT512" s="53"/>
      <c r="CU512" s="53"/>
      <c r="CV512" s="53"/>
      <c r="CW512" s="53"/>
      <c r="CX512" s="53"/>
      <c r="CY512" s="53"/>
      <c r="CZ512" s="53"/>
      <c r="DA512" s="53"/>
      <c r="DB512" s="53"/>
      <c r="DC512" s="53"/>
      <c r="DD512" s="53"/>
      <c r="DE512" s="53"/>
      <c r="DF512" s="53"/>
      <c r="DG512" s="53"/>
      <c r="DH512" s="53"/>
      <c r="DI512" s="53"/>
      <c r="DJ512" s="53"/>
      <c r="DK512" s="53"/>
      <c r="DL512" s="53"/>
      <c r="DM512" s="53"/>
      <c r="DN512" s="53"/>
      <c r="DO512" s="53"/>
      <c r="DP512" s="53"/>
      <c r="DQ512" s="53"/>
      <c r="DR512" s="53"/>
      <c r="DS512" s="53"/>
      <c r="DT512" s="53"/>
      <c r="DU512" s="53"/>
      <c r="DV512" s="53"/>
      <c r="DW512" s="53"/>
      <c r="DX512" s="53"/>
      <c r="DY512" s="53"/>
      <c r="DZ512" s="53"/>
      <c r="EA512" s="53"/>
      <c r="EB512" s="53"/>
      <c r="EC512" s="53"/>
      <c r="ED512" s="53"/>
      <c r="EE512" s="53"/>
      <c r="EF512" s="53"/>
      <c r="EG512" s="53"/>
      <c r="EH512" s="53"/>
      <c r="EI512" s="53"/>
      <c r="EJ512" s="53"/>
      <c r="EK512" s="53"/>
      <c r="EL512" s="53"/>
      <c r="EM512" s="53"/>
      <c r="EN512" s="53"/>
      <c r="EO512" s="53"/>
      <c r="EP512" s="53"/>
      <c r="EQ512" s="53"/>
      <c r="ER512" s="53"/>
      <c r="ES512" s="53"/>
      <c r="ET512" s="53"/>
      <c r="EU512" s="53"/>
      <c r="EV512" s="53"/>
      <c r="EW512" s="53"/>
      <c r="EX512" s="53"/>
      <c r="EY512" s="53"/>
      <c r="EZ512" s="53"/>
      <c r="FA512" s="53"/>
      <c r="FB512" s="53"/>
      <c r="FC512" s="53"/>
      <c r="FD512" s="53"/>
      <c r="FE512" s="53"/>
      <c r="FF512" s="53"/>
      <c r="FG512" s="53"/>
      <c r="FH512" s="53"/>
      <c r="FI512" s="53"/>
      <c r="FJ512" s="53"/>
      <c r="FK512" s="53"/>
      <c r="FL512" s="53"/>
      <c r="FM512" s="53"/>
      <c r="FN512" s="53"/>
      <c r="FO512" s="53"/>
      <c r="FP512" s="53"/>
      <c r="FQ512" s="53"/>
      <c r="FR512" s="53"/>
      <c r="FS512" s="53"/>
      <c r="FT512" s="53"/>
      <c r="FU512" s="53"/>
      <c r="FV512" s="53"/>
      <c r="FW512" s="53"/>
      <c r="FX512" s="53"/>
      <c r="FY512" s="53"/>
      <c r="FZ512" s="53"/>
      <c r="GA512" s="53"/>
      <c r="GB512" s="53"/>
      <c r="GC512" s="53"/>
      <c r="GD512" s="53"/>
      <c r="GE512" s="53"/>
      <c r="GF512" s="53"/>
      <c r="GG512" s="53"/>
      <c r="GH512" s="53"/>
      <c r="GI512" s="53"/>
      <c r="GJ512" s="53"/>
      <c r="GK512" s="53"/>
      <c r="GL512" s="53"/>
      <c r="GM512" s="53"/>
      <c r="GN512" s="53"/>
      <c r="GO512" s="53"/>
      <c r="GP512" s="53"/>
      <c r="GQ512" s="53"/>
      <c r="GR512" s="53"/>
      <c r="GS512" s="53"/>
      <c r="GT512" s="53"/>
      <c r="GU512" s="53"/>
      <c r="GV512" s="53"/>
      <c r="GW512" s="53"/>
      <c r="GX512" s="53"/>
      <c r="GY512" s="53"/>
      <c r="GZ512" s="53"/>
      <c r="HA512" s="53"/>
      <c r="HB512" s="53"/>
      <c r="HC512" s="53"/>
      <c r="HD512" s="53"/>
      <c r="HE512" s="53"/>
      <c r="HF512" s="53"/>
      <c r="HG512" s="53"/>
      <c r="HH512" s="53"/>
      <c r="HI512" s="53"/>
      <c r="HJ512" s="53"/>
      <c r="HK512" s="53"/>
      <c r="HL512" s="53"/>
      <c r="HM512" s="53"/>
      <c r="HN512" s="53"/>
      <c r="HO512" s="53"/>
      <c r="HP512" s="53"/>
      <c r="HQ512" s="53"/>
      <c r="HR512" s="53"/>
      <c r="HS512" s="53"/>
      <c r="HT512" s="53"/>
      <c r="HU512" s="53"/>
      <c r="HV512" s="53"/>
      <c r="HW512" s="53"/>
      <c r="HX512" s="53"/>
      <c r="HY512" s="53"/>
      <c r="HZ512" s="53"/>
      <c r="IA512" s="53"/>
      <c r="IB512" s="53"/>
      <c r="IC512" s="53"/>
      <c r="ID512" s="53"/>
      <c r="IE512" s="53"/>
      <c r="IF512" s="53"/>
      <c r="IG512" s="53"/>
      <c r="IH512" s="53"/>
      <c r="II512" s="53"/>
      <c r="IJ512" s="53"/>
      <c r="IK512" s="53"/>
      <c r="IL512" s="53"/>
      <c r="IM512" s="53"/>
      <c r="IN512" s="53"/>
      <c r="IO512" s="53"/>
      <c r="IP512" s="53"/>
      <c r="IQ512" s="53"/>
      <c r="IR512" s="53"/>
    </row>
    <row r="513" spans="1:252" x14ac:dyDescent="0.25">
      <c r="A513" s="35">
        <v>4</v>
      </c>
      <c r="B513" s="35">
        <v>2014</v>
      </c>
      <c r="C513" s="87" t="s">
        <v>126</v>
      </c>
      <c r="D513" s="79">
        <v>1854</v>
      </c>
      <c r="E513" s="35"/>
      <c r="F513" s="35" t="s">
        <v>47</v>
      </c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3"/>
      <c r="BS513" s="53"/>
      <c r="BT513" s="53"/>
      <c r="BU513" s="53"/>
      <c r="BV513" s="53"/>
      <c r="BW513" s="53"/>
      <c r="BX513" s="53"/>
      <c r="BY513" s="53"/>
      <c r="BZ513" s="53"/>
      <c r="CA513" s="53"/>
      <c r="CB513" s="53"/>
      <c r="CC513" s="53"/>
      <c r="CD513" s="53"/>
      <c r="CE513" s="53"/>
      <c r="CF513" s="53"/>
      <c r="CG513" s="53"/>
      <c r="CH513" s="53"/>
      <c r="CI513" s="53"/>
      <c r="CJ513" s="53"/>
      <c r="CK513" s="53"/>
      <c r="CL513" s="53"/>
      <c r="CM513" s="53"/>
      <c r="CN513" s="53"/>
      <c r="CO513" s="53"/>
      <c r="CP513" s="53"/>
      <c r="CQ513" s="53"/>
      <c r="CR513" s="53"/>
      <c r="CS513" s="53"/>
      <c r="CT513" s="53"/>
      <c r="CU513" s="53"/>
      <c r="CV513" s="53"/>
      <c r="CW513" s="53"/>
      <c r="CX513" s="53"/>
      <c r="CY513" s="53"/>
      <c r="CZ513" s="53"/>
      <c r="DA513" s="53"/>
      <c r="DB513" s="53"/>
      <c r="DC513" s="53"/>
      <c r="DD513" s="53"/>
      <c r="DE513" s="53"/>
      <c r="DF513" s="53"/>
      <c r="DG513" s="53"/>
      <c r="DH513" s="53"/>
      <c r="DI513" s="53"/>
      <c r="DJ513" s="53"/>
      <c r="DK513" s="53"/>
      <c r="DL513" s="53"/>
      <c r="DM513" s="53"/>
      <c r="DN513" s="53"/>
      <c r="DO513" s="53"/>
      <c r="DP513" s="53"/>
      <c r="DQ513" s="53"/>
      <c r="DR513" s="53"/>
      <c r="DS513" s="53"/>
      <c r="DT513" s="53"/>
      <c r="DU513" s="53"/>
      <c r="DV513" s="53"/>
      <c r="DW513" s="53"/>
      <c r="DX513" s="53"/>
      <c r="DY513" s="53"/>
      <c r="DZ513" s="53"/>
      <c r="EA513" s="53"/>
      <c r="EB513" s="53"/>
      <c r="EC513" s="53"/>
      <c r="ED513" s="53"/>
      <c r="EE513" s="53"/>
      <c r="EF513" s="53"/>
      <c r="EG513" s="53"/>
      <c r="EH513" s="53"/>
      <c r="EI513" s="53"/>
      <c r="EJ513" s="53"/>
      <c r="EK513" s="53"/>
      <c r="EL513" s="53"/>
      <c r="EM513" s="53"/>
      <c r="EN513" s="53"/>
      <c r="EO513" s="53"/>
      <c r="EP513" s="53"/>
      <c r="EQ513" s="53"/>
      <c r="ER513" s="53"/>
      <c r="ES513" s="53"/>
      <c r="ET513" s="53"/>
      <c r="EU513" s="53"/>
      <c r="EV513" s="53"/>
      <c r="EW513" s="53"/>
      <c r="EX513" s="53"/>
      <c r="EY513" s="53"/>
      <c r="EZ513" s="53"/>
      <c r="FA513" s="53"/>
      <c r="FB513" s="53"/>
      <c r="FC513" s="53"/>
      <c r="FD513" s="53"/>
      <c r="FE513" s="53"/>
      <c r="FF513" s="53"/>
      <c r="FG513" s="53"/>
      <c r="FH513" s="53"/>
      <c r="FI513" s="53"/>
      <c r="FJ513" s="53"/>
      <c r="FK513" s="53"/>
      <c r="FL513" s="53"/>
      <c r="FM513" s="53"/>
      <c r="FN513" s="53"/>
      <c r="FO513" s="53"/>
      <c r="FP513" s="53"/>
      <c r="FQ513" s="53"/>
      <c r="FR513" s="53"/>
      <c r="FS513" s="53"/>
      <c r="FT513" s="53"/>
      <c r="FU513" s="53"/>
      <c r="FV513" s="53"/>
      <c r="FW513" s="53"/>
      <c r="FX513" s="53"/>
      <c r="FY513" s="53"/>
      <c r="FZ513" s="53"/>
      <c r="GA513" s="53"/>
      <c r="GB513" s="53"/>
      <c r="GC513" s="53"/>
      <c r="GD513" s="53"/>
      <c r="GE513" s="53"/>
      <c r="GF513" s="53"/>
      <c r="GG513" s="53"/>
      <c r="GH513" s="53"/>
      <c r="GI513" s="53"/>
      <c r="GJ513" s="53"/>
      <c r="GK513" s="53"/>
      <c r="GL513" s="53"/>
      <c r="GM513" s="53"/>
      <c r="GN513" s="53"/>
      <c r="GO513" s="53"/>
      <c r="GP513" s="53"/>
      <c r="GQ513" s="53"/>
      <c r="GR513" s="53"/>
      <c r="GS513" s="53"/>
      <c r="GT513" s="53"/>
      <c r="GU513" s="53"/>
      <c r="GV513" s="53"/>
      <c r="GW513" s="53"/>
      <c r="GX513" s="53"/>
      <c r="GY513" s="53"/>
      <c r="GZ513" s="53"/>
      <c r="HA513" s="53"/>
      <c r="HB513" s="53"/>
      <c r="HC513" s="53"/>
      <c r="HD513" s="53"/>
      <c r="HE513" s="53"/>
      <c r="HF513" s="53"/>
      <c r="HG513" s="53"/>
      <c r="HH513" s="53"/>
      <c r="HI513" s="53"/>
      <c r="HJ513" s="53"/>
      <c r="HK513" s="53"/>
      <c r="HL513" s="53"/>
      <c r="HM513" s="53"/>
      <c r="HN513" s="53"/>
      <c r="HO513" s="53"/>
      <c r="HP513" s="53"/>
      <c r="HQ513" s="53"/>
      <c r="HR513" s="53"/>
      <c r="HS513" s="53"/>
      <c r="HT513" s="53"/>
      <c r="HU513" s="53"/>
      <c r="HV513" s="53"/>
      <c r="HW513" s="53"/>
      <c r="HX513" s="53"/>
      <c r="HY513" s="53"/>
      <c r="HZ513" s="53"/>
      <c r="IA513" s="53"/>
      <c r="IB513" s="53"/>
      <c r="IC513" s="53"/>
      <c r="ID513" s="53"/>
      <c r="IE513" s="53"/>
      <c r="IF513" s="53"/>
      <c r="IG513" s="53"/>
      <c r="IH513" s="53"/>
      <c r="II513" s="53"/>
      <c r="IJ513" s="53"/>
      <c r="IK513" s="53"/>
      <c r="IL513" s="53"/>
      <c r="IM513" s="53"/>
      <c r="IN513" s="53"/>
      <c r="IO513" s="53"/>
      <c r="IP513" s="53"/>
      <c r="IQ513" s="53"/>
      <c r="IR513" s="53"/>
    </row>
    <row r="514" spans="1:252" x14ac:dyDescent="0.25">
      <c r="A514" s="35">
        <v>5</v>
      </c>
      <c r="B514" s="35">
        <v>2014</v>
      </c>
      <c r="C514" s="87" t="s">
        <v>127</v>
      </c>
      <c r="D514" s="79">
        <v>249</v>
      </c>
      <c r="E514" s="35"/>
      <c r="F514" s="35" t="s">
        <v>47</v>
      </c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3"/>
      <c r="BS514" s="53"/>
      <c r="BT514" s="53"/>
      <c r="BU514" s="53"/>
      <c r="BV514" s="53"/>
      <c r="BW514" s="53"/>
      <c r="BX514" s="53"/>
      <c r="BY514" s="53"/>
      <c r="BZ514" s="53"/>
      <c r="CA514" s="53"/>
      <c r="CB514" s="53"/>
      <c r="CC514" s="53"/>
      <c r="CD514" s="53"/>
      <c r="CE514" s="53"/>
      <c r="CF514" s="53"/>
      <c r="CG514" s="53"/>
      <c r="CH514" s="53"/>
      <c r="CI514" s="53"/>
      <c r="CJ514" s="53"/>
      <c r="CK514" s="53"/>
      <c r="CL514" s="53"/>
      <c r="CM514" s="53"/>
      <c r="CN514" s="53"/>
      <c r="CO514" s="53"/>
      <c r="CP514" s="53"/>
      <c r="CQ514" s="53"/>
      <c r="CR514" s="53"/>
      <c r="CS514" s="53"/>
      <c r="CT514" s="53"/>
      <c r="CU514" s="53"/>
      <c r="CV514" s="53"/>
      <c r="CW514" s="53"/>
      <c r="CX514" s="53"/>
      <c r="CY514" s="53"/>
      <c r="CZ514" s="53"/>
      <c r="DA514" s="53"/>
      <c r="DB514" s="53"/>
      <c r="DC514" s="53"/>
      <c r="DD514" s="53"/>
      <c r="DE514" s="53"/>
      <c r="DF514" s="53"/>
      <c r="DG514" s="53"/>
      <c r="DH514" s="53"/>
      <c r="DI514" s="53"/>
      <c r="DJ514" s="53"/>
      <c r="DK514" s="53"/>
      <c r="DL514" s="53"/>
      <c r="DM514" s="53"/>
      <c r="DN514" s="53"/>
      <c r="DO514" s="53"/>
      <c r="DP514" s="53"/>
      <c r="DQ514" s="53"/>
      <c r="DR514" s="53"/>
      <c r="DS514" s="53"/>
      <c r="DT514" s="53"/>
      <c r="DU514" s="53"/>
      <c r="DV514" s="53"/>
      <c r="DW514" s="53"/>
      <c r="DX514" s="53"/>
      <c r="DY514" s="53"/>
      <c r="DZ514" s="53"/>
      <c r="EA514" s="53"/>
      <c r="EB514" s="53"/>
      <c r="EC514" s="53"/>
      <c r="ED514" s="53"/>
      <c r="EE514" s="53"/>
      <c r="EF514" s="53"/>
      <c r="EG514" s="53"/>
      <c r="EH514" s="53"/>
      <c r="EI514" s="53"/>
      <c r="EJ514" s="53"/>
      <c r="EK514" s="53"/>
      <c r="EL514" s="53"/>
      <c r="EM514" s="53"/>
      <c r="EN514" s="53"/>
      <c r="EO514" s="53"/>
      <c r="EP514" s="53"/>
      <c r="EQ514" s="53"/>
      <c r="ER514" s="53"/>
      <c r="ES514" s="53"/>
      <c r="ET514" s="53"/>
      <c r="EU514" s="53"/>
      <c r="EV514" s="53"/>
      <c r="EW514" s="53"/>
      <c r="EX514" s="53"/>
      <c r="EY514" s="53"/>
      <c r="EZ514" s="53"/>
      <c r="FA514" s="53"/>
      <c r="FB514" s="53"/>
      <c r="FC514" s="53"/>
      <c r="FD514" s="53"/>
      <c r="FE514" s="53"/>
      <c r="FF514" s="53"/>
      <c r="FG514" s="53"/>
      <c r="FH514" s="53"/>
      <c r="FI514" s="53"/>
      <c r="FJ514" s="53"/>
      <c r="FK514" s="53"/>
      <c r="FL514" s="53"/>
      <c r="FM514" s="53"/>
      <c r="FN514" s="53"/>
      <c r="FO514" s="53"/>
      <c r="FP514" s="53"/>
      <c r="FQ514" s="53"/>
      <c r="FR514" s="53"/>
      <c r="FS514" s="53"/>
      <c r="FT514" s="53"/>
      <c r="FU514" s="53"/>
      <c r="FV514" s="53"/>
      <c r="FW514" s="53"/>
      <c r="FX514" s="53"/>
      <c r="FY514" s="53"/>
      <c r="FZ514" s="53"/>
      <c r="GA514" s="53"/>
      <c r="GB514" s="53"/>
      <c r="GC514" s="53"/>
      <c r="GD514" s="53"/>
      <c r="GE514" s="53"/>
      <c r="GF514" s="53"/>
      <c r="GG514" s="53"/>
      <c r="GH514" s="53"/>
      <c r="GI514" s="53"/>
      <c r="GJ514" s="53"/>
      <c r="GK514" s="53"/>
      <c r="GL514" s="53"/>
      <c r="GM514" s="53"/>
      <c r="GN514" s="53"/>
      <c r="GO514" s="53"/>
      <c r="GP514" s="53"/>
      <c r="GQ514" s="53"/>
      <c r="GR514" s="53"/>
      <c r="GS514" s="53"/>
      <c r="GT514" s="53"/>
      <c r="GU514" s="53"/>
      <c r="GV514" s="53"/>
      <c r="GW514" s="53"/>
      <c r="GX514" s="53"/>
      <c r="GY514" s="53"/>
      <c r="GZ514" s="53"/>
      <c r="HA514" s="53"/>
      <c r="HB514" s="53"/>
      <c r="HC514" s="53"/>
      <c r="HD514" s="53"/>
      <c r="HE514" s="53"/>
      <c r="HF514" s="53"/>
      <c r="HG514" s="53"/>
      <c r="HH514" s="53"/>
      <c r="HI514" s="53"/>
      <c r="HJ514" s="53"/>
      <c r="HK514" s="53"/>
      <c r="HL514" s="53"/>
      <c r="HM514" s="53"/>
      <c r="HN514" s="53"/>
      <c r="HO514" s="53"/>
      <c r="HP514" s="53"/>
      <c r="HQ514" s="53"/>
      <c r="HR514" s="53"/>
      <c r="HS514" s="53"/>
      <c r="HT514" s="53"/>
      <c r="HU514" s="53"/>
      <c r="HV514" s="53"/>
      <c r="HW514" s="53"/>
      <c r="HX514" s="53"/>
      <c r="HY514" s="53"/>
      <c r="HZ514" s="53"/>
      <c r="IA514" s="53"/>
      <c r="IB514" s="53"/>
      <c r="IC514" s="53"/>
      <c r="ID514" s="53"/>
      <c r="IE514" s="53"/>
      <c r="IF514" s="53"/>
      <c r="IG514" s="53"/>
      <c r="IH514" s="53"/>
      <c r="II514" s="53"/>
      <c r="IJ514" s="53"/>
      <c r="IK514" s="53"/>
      <c r="IL514" s="53"/>
      <c r="IM514" s="53"/>
      <c r="IN514" s="53"/>
      <c r="IO514" s="53"/>
      <c r="IP514" s="53"/>
      <c r="IQ514" s="53"/>
      <c r="IR514" s="53"/>
    </row>
    <row r="515" spans="1:252" x14ac:dyDescent="0.25">
      <c r="A515" s="35">
        <v>6</v>
      </c>
      <c r="B515" s="35">
        <v>2014</v>
      </c>
      <c r="C515" s="87" t="s">
        <v>127</v>
      </c>
      <c r="D515" s="79">
        <v>100</v>
      </c>
      <c r="E515" s="35"/>
      <c r="F515" s="35" t="s">
        <v>47</v>
      </c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3"/>
      <c r="BS515" s="53"/>
      <c r="BT515" s="53"/>
      <c r="BU515" s="53"/>
      <c r="BV515" s="53"/>
      <c r="BW515" s="53"/>
      <c r="BX515" s="53"/>
      <c r="BY515" s="53"/>
      <c r="BZ515" s="53"/>
      <c r="CA515" s="53"/>
      <c r="CB515" s="53"/>
      <c r="CC515" s="53"/>
      <c r="CD515" s="53"/>
      <c r="CE515" s="53"/>
      <c r="CF515" s="53"/>
      <c r="CG515" s="53"/>
      <c r="CH515" s="53"/>
      <c r="CI515" s="53"/>
      <c r="CJ515" s="53"/>
      <c r="CK515" s="53"/>
      <c r="CL515" s="53"/>
      <c r="CM515" s="53"/>
      <c r="CN515" s="53"/>
      <c r="CO515" s="53"/>
      <c r="CP515" s="53"/>
      <c r="CQ515" s="53"/>
      <c r="CR515" s="53"/>
      <c r="CS515" s="53"/>
      <c r="CT515" s="53"/>
      <c r="CU515" s="53"/>
      <c r="CV515" s="53"/>
      <c r="CW515" s="53"/>
      <c r="CX515" s="53"/>
      <c r="CY515" s="53"/>
      <c r="CZ515" s="53"/>
      <c r="DA515" s="53"/>
      <c r="DB515" s="53"/>
      <c r="DC515" s="53"/>
      <c r="DD515" s="53"/>
      <c r="DE515" s="53"/>
      <c r="DF515" s="53"/>
      <c r="DG515" s="53"/>
      <c r="DH515" s="53"/>
      <c r="DI515" s="53"/>
      <c r="DJ515" s="53"/>
      <c r="DK515" s="53"/>
      <c r="DL515" s="53"/>
      <c r="DM515" s="53"/>
      <c r="DN515" s="53"/>
      <c r="DO515" s="53"/>
      <c r="DP515" s="53"/>
      <c r="DQ515" s="53"/>
      <c r="DR515" s="53"/>
      <c r="DS515" s="53"/>
      <c r="DT515" s="53"/>
      <c r="DU515" s="53"/>
      <c r="DV515" s="53"/>
      <c r="DW515" s="53"/>
      <c r="DX515" s="53"/>
      <c r="DY515" s="53"/>
      <c r="DZ515" s="53"/>
      <c r="EA515" s="53"/>
      <c r="EB515" s="53"/>
      <c r="EC515" s="53"/>
      <c r="ED515" s="53"/>
      <c r="EE515" s="53"/>
      <c r="EF515" s="53"/>
      <c r="EG515" s="53"/>
      <c r="EH515" s="53"/>
      <c r="EI515" s="53"/>
      <c r="EJ515" s="53"/>
      <c r="EK515" s="53"/>
      <c r="EL515" s="53"/>
      <c r="EM515" s="53"/>
      <c r="EN515" s="53"/>
      <c r="EO515" s="53"/>
      <c r="EP515" s="53"/>
      <c r="EQ515" s="53"/>
      <c r="ER515" s="53"/>
      <c r="ES515" s="53"/>
      <c r="ET515" s="53"/>
      <c r="EU515" s="53"/>
      <c r="EV515" s="53"/>
      <c r="EW515" s="53"/>
      <c r="EX515" s="53"/>
      <c r="EY515" s="53"/>
      <c r="EZ515" s="53"/>
      <c r="FA515" s="53"/>
      <c r="FB515" s="53"/>
      <c r="FC515" s="53"/>
      <c r="FD515" s="53"/>
      <c r="FE515" s="53"/>
      <c r="FF515" s="53"/>
      <c r="FG515" s="53"/>
      <c r="FH515" s="53"/>
      <c r="FI515" s="53"/>
      <c r="FJ515" s="53"/>
      <c r="FK515" s="53"/>
      <c r="FL515" s="53"/>
      <c r="FM515" s="53"/>
      <c r="FN515" s="53"/>
      <c r="FO515" s="53"/>
      <c r="FP515" s="53"/>
      <c r="FQ515" s="53"/>
      <c r="FR515" s="53"/>
      <c r="FS515" s="53"/>
      <c r="FT515" s="53"/>
      <c r="FU515" s="53"/>
      <c r="FV515" s="53"/>
      <c r="FW515" s="53"/>
      <c r="FX515" s="53"/>
      <c r="FY515" s="53"/>
      <c r="FZ515" s="53"/>
      <c r="GA515" s="53"/>
      <c r="GB515" s="53"/>
      <c r="GC515" s="53"/>
      <c r="GD515" s="53"/>
      <c r="GE515" s="53"/>
      <c r="GF515" s="53"/>
      <c r="GG515" s="53"/>
      <c r="GH515" s="53"/>
      <c r="GI515" s="53"/>
      <c r="GJ515" s="53"/>
      <c r="GK515" s="53"/>
      <c r="GL515" s="53"/>
      <c r="GM515" s="53"/>
      <c r="GN515" s="53"/>
      <c r="GO515" s="53"/>
      <c r="GP515" s="53"/>
      <c r="GQ515" s="53"/>
      <c r="GR515" s="53"/>
      <c r="GS515" s="53"/>
      <c r="GT515" s="53"/>
      <c r="GU515" s="53"/>
      <c r="GV515" s="53"/>
      <c r="GW515" s="53"/>
      <c r="GX515" s="53"/>
      <c r="GY515" s="53"/>
      <c r="GZ515" s="53"/>
      <c r="HA515" s="53"/>
      <c r="HB515" s="53"/>
      <c r="HC515" s="53"/>
      <c r="HD515" s="53"/>
      <c r="HE515" s="53"/>
      <c r="HF515" s="53"/>
      <c r="HG515" s="53"/>
      <c r="HH515" s="53"/>
      <c r="HI515" s="53"/>
      <c r="HJ515" s="53"/>
      <c r="HK515" s="53"/>
      <c r="HL515" s="53"/>
      <c r="HM515" s="53"/>
      <c r="HN515" s="53"/>
      <c r="HO515" s="53"/>
      <c r="HP515" s="53"/>
      <c r="HQ515" s="53"/>
      <c r="HR515" s="53"/>
      <c r="HS515" s="53"/>
      <c r="HT515" s="53"/>
      <c r="HU515" s="53"/>
      <c r="HV515" s="53"/>
      <c r="HW515" s="53"/>
      <c r="HX515" s="53"/>
      <c r="HY515" s="53"/>
      <c r="HZ515" s="53"/>
      <c r="IA515" s="53"/>
      <c r="IB515" s="53"/>
      <c r="IC515" s="53"/>
      <c r="ID515" s="53"/>
      <c r="IE515" s="53"/>
      <c r="IF515" s="53"/>
      <c r="IG515" s="53"/>
      <c r="IH515" s="53"/>
      <c r="II515" s="53"/>
      <c r="IJ515" s="53"/>
      <c r="IK515" s="53"/>
      <c r="IL515" s="53"/>
      <c r="IM515" s="53"/>
      <c r="IN515" s="53"/>
      <c r="IO515" s="53"/>
      <c r="IP515" s="53"/>
      <c r="IQ515" s="53"/>
      <c r="IR515" s="53"/>
    </row>
    <row r="516" spans="1:252" x14ac:dyDescent="0.25">
      <c r="A516" s="35">
        <v>7</v>
      </c>
      <c r="B516" s="35">
        <v>2014</v>
      </c>
      <c r="C516" s="87" t="s">
        <v>128</v>
      </c>
      <c r="D516" s="79">
        <v>1050</v>
      </c>
      <c r="E516" s="35"/>
      <c r="F516" s="35" t="s">
        <v>47</v>
      </c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3"/>
      <c r="BS516" s="53"/>
      <c r="BT516" s="53"/>
      <c r="BU516" s="53"/>
      <c r="BV516" s="53"/>
      <c r="BW516" s="53"/>
      <c r="BX516" s="53"/>
      <c r="BY516" s="53"/>
      <c r="BZ516" s="53"/>
      <c r="CA516" s="53"/>
      <c r="CB516" s="53"/>
      <c r="CC516" s="53"/>
      <c r="CD516" s="53"/>
      <c r="CE516" s="53"/>
      <c r="CF516" s="53"/>
      <c r="CG516" s="53"/>
      <c r="CH516" s="53"/>
      <c r="CI516" s="53"/>
      <c r="CJ516" s="53"/>
      <c r="CK516" s="53"/>
      <c r="CL516" s="53"/>
      <c r="CM516" s="53"/>
      <c r="CN516" s="53"/>
      <c r="CO516" s="53"/>
      <c r="CP516" s="53"/>
      <c r="CQ516" s="53"/>
      <c r="CR516" s="53"/>
      <c r="CS516" s="53"/>
      <c r="CT516" s="53"/>
      <c r="CU516" s="53"/>
      <c r="CV516" s="53"/>
      <c r="CW516" s="53"/>
      <c r="CX516" s="53"/>
      <c r="CY516" s="53"/>
      <c r="CZ516" s="53"/>
      <c r="DA516" s="53"/>
      <c r="DB516" s="53"/>
      <c r="DC516" s="53"/>
      <c r="DD516" s="53"/>
      <c r="DE516" s="53"/>
      <c r="DF516" s="53"/>
      <c r="DG516" s="53"/>
      <c r="DH516" s="53"/>
      <c r="DI516" s="53"/>
      <c r="DJ516" s="53"/>
      <c r="DK516" s="53"/>
      <c r="DL516" s="53"/>
      <c r="DM516" s="53"/>
      <c r="DN516" s="53"/>
      <c r="DO516" s="53"/>
      <c r="DP516" s="53"/>
      <c r="DQ516" s="53"/>
      <c r="DR516" s="53"/>
      <c r="DS516" s="53"/>
      <c r="DT516" s="53"/>
      <c r="DU516" s="53"/>
      <c r="DV516" s="53"/>
      <c r="DW516" s="53"/>
      <c r="DX516" s="53"/>
      <c r="DY516" s="53"/>
      <c r="DZ516" s="53"/>
      <c r="EA516" s="53"/>
      <c r="EB516" s="53"/>
      <c r="EC516" s="53"/>
      <c r="ED516" s="53"/>
      <c r="EE516" s="53"/>
      <c r="EF516" s="53"/>
      <c r="EG516" s="53"/>
      <c r="EH516" s="53"/>
      <c r="EI516" s="53"/>
      <c r="EJ516" s="53"/>
      <c r="EK516" s="53"/>
      <c r="EL516" s="53"/>
      <c r="EM516" s="53"/>
      <c r="EN516" s="53"/>
      <c r="EO516" s="53"/>
      <c r="EP516" s="53"/>
      <c r="EQ516" s="53"/>
      <c r="ER516" s="53"/>
      <c r="ES516" s="53"/>
      <c r="ET516" s="53"/>
      <c r="EU516" s="53"/>
      <c r="EV516" s="53"/>
      <c r="EW516" s="53"/>
      <c r="EX516" s="53"/>
      <c r="EY516" s="53"/>
      <c r="EZ516" s="53"/>
      <c r="FA516" s="53"/>
      <c r="FB516" s="53"/>
      <c r="FC516" s="53"/>
      <c r="FD516" s="53"/>
      <c r="FE516" s="53"/>
      <c r="FF516" s="53"/>
      <c r="FG516" s="53"/>
      <c r="FH516" s="53"/>
      <c r="FI516" s="53"/>
      <c r="FJ516" s="53"/>
      <c r="FK516" s="53"/>
      <c r="FL516" s="53"/>
      <c r="FM516" s="53"/>
      <c r="FN516" s="53"/>
      <c r="FO516" s="53"/>
      <c r="FP516" s="53"/>
      <c r="FQ516" s="53"/>
      <c r="FR516" s="53"/>
      <c r="FS516" s="53"/>
      <c r="FT516" s="53"/>
      <c r="FU516" s="53"/>
      <c r="FV516" s="53"/>
      <c r="FW516" s="53"/>
      <c r="FX516" s="53"/>
      <c r="FY516" s="53"/>
      <c r="FZ516" s="53"/>
      <c r="GA516" s="53"/>
      <c r="GB516" s="53"/>
      <c r="GC516" s="53"/>
      <c r="GD516" s="53"/>
      <c r="GE516" s="53"/>
      <c r="GF516" s="53"/>
      <c r="GG516" s="53"/>
      <c r="GH516" s="53"/>
      <c r="GI516" s="53"/>
      <c r="GJ516" s="53"/>
      <c r="GK516" s="53"/>
      <c r="GL516" s="53"/>
      <c r="GM516" s="53"/>
      <c r="GN516" s="53"/>
      <c r="GO516" s="53"/>
      <c r="GP516" s="53"/>
      <c r="GQ516" s="53"/>
      <c r="GR516" s="53"/>
      <c r="GS516" s="53"/>
      <c r="GT516" s="53"/>
      <c r="GU516" s="53"/>
      <c r="GV516" s="53"/>
      <c r="GW516" s="53"/>
      <c r="GX516" s="53"/>
      <c r="GY516" s="53"/>
      <c r="GZ516" s="53"/>
      <c r="HA516" s="53"/>
      <c r="HB516" s="53"/>
      <c r="HC516" s="53"/>
      <c r="HD516" s="53"/>
      <c r="HE516" s="53"/>
      <c r="HF516" s="53"/>
      <c r="HG516" s="53"/>
      <c r="HH516" s="53"/>
      <c r="HI516" s="53"/>
      <c r="HJ516" s="53"/>
      <c r="HK516" s="53"/>
      <c r="HL516" s="53"/>
      <c r="HM516" s="53"/>
      <c r="HN516" s="53"/>
      <c r="HO516" s="53"/>
      <c r="HP516" s="53"/>
      <c r="HQ516" s="53"/>
      <c r="HR516" s="53"/>
      <c r="HS516" s="53"/>
      <c r="HT516" s="53"/>
      <c r="HU516" s="53"/>
      <c r="HV516" s="53"/>
      <c r="HW516" s="53"/>
      <c r="HX516" s="53"/>
      <c r="HY516" s="53"/>
      <c r="HZ516" s="53"/>
      <c r="IA516" s="53"/>
      <c r="IB516" s="53"/>
      <c r="IC516" s="53"/>
      <c r="ID516" s="53"/>
      <c r="IE516" s="53"/>
      <c r="IF516" s="53"/>
      <c r="IG516" s="53"/>
      <c r="IH516" s="53"/>
      <c r="II516" s="53"/>
      <c r="IJ516" s="53"/>
      <c r="IK516" s="53"/>
      <c r="IL516" s="53"/>
      <c r="IM516" s="53"/>
      <c r="IN516" s="53"/>
      <c r="IO516" s="53"/>
      <c r="IP516" s="53"/>
      <c r="IQ516" s="53"/>
      <c r="IR516" s="53"/>
    </row>
    <row r="517" spans="1:252" x14ac:dyDescent="0.25">
      <c r="A517" s="80" t="s">
        <v>37</v>
      </c>
      <c r="B517" s="48"/>
      <c r="C517" s="164"/>
      <c r="D517" s="86"/>
      <c r="E517" s="48"/>
      <c r="F517" s="48"/>
      <c r="G517" s="50"/>
      <c r="H517" s="70"/>
      <c r="I517" s="7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1"/>
      <c r="DR517" s="51"/>
      <c r="DS517" s="51"/>
      <c r="DT517" s="51"/>
      <c r="DU517" s="51"/>
      <c r="DV517" s="51"/>
      <c r="DW517" s="51"/>
      <c r="DX517" s="51"/>
      <c r="DY517" s="51"/>
      <c r="DZ517" s="51"/>
      <c r="EA517" s="51"/>
      <c r="EB517" s="51"/>
      <c r="EC517" s="51"/>
      <c r="ED517" s="51"/>
      <c r="EE517" s="51"/>
      <c r="EF517" s="51"/>
      <c r="EG517" s="51"/>
      <c r="EH517" s="51"/>
      <c r="EI517" s="51"/>
      <c r="EJ517" s="51"/>
      <c r="EK517" s="51"/>
      <c r="EL517" s="51"/>
      <c r="EM517" s="51"/>
      <c r="EN517" s="51"/>
      <c r="EO517" s="51"/>
      <c r="EP517" s="51"/>
      <c r="EQ517" s="51"/>
      <c r="ER517" s="51"/>
      <c r="ES517" s="51"/>
      <c r="ET517" s="51"/>
      <c r="EU517" s="51"/>
      <c r="EV517" s="51"/>
      <c r="EW517" s="51"/>
      <c r="EX517" s="51"/>
      <c r="EY517" s="51"/>
      <c r="EZ517" s="51"/>
      <c r="FA517" s="51"/>
      <c r="FB517" s="51"/>
      <c r="FC517" s="51"/>
      <c r="FD517" s="51"/>
      <c r="FE517" s="51"/>
      <c r="FF517" s="51"/>
      <c r="FG517" s="51"/>
      <c r="FH517" s="51"/>
      <c r="FI517" s="51"/>
      <c r="FJ517" s="51"/>
      <c r="FK517" s="51"/>
      <c r="FL517" s="51"/>
      <c r="FM517" s="51"/>
      <c r="FN517" s="51"/>
      <c r="FO517" s="51"/>
      <c r="FP517" s="51"/>
      <c r="FQ517" s="51"/>
      <c r="FR517" s="51"/>
      <c r="FS517" s="51"/>
      <c r="FT517" s="51"/>
      <c r="FU517" s="51"/>
      <c r="FV517" s="51"/>
      <c r="FW517" s="51"/>
      <c r="FX517" s="51"/>
      <c r="FY517" s="51"/>
      <c r="FZ517" s="51"/>
      <c r="GA517" s="51"/>
      <c r="GB517" s="51"/>
      <c r="GC517" s="51"/>
      <c r="GD517" s="51"/>
      <c r="GE517" s="51"/>
      <c r="GF517" s="51"/>
      <c r="GG517" s="51"/>
      <c r="GH517" s="51"/>
      <c r="GI517" s="51"/>
      <c r="GJ517" s="51"/>
      <c r="GK517" s="51"/>
      <c r="GL517" s="51"/>
      <c r="GM517" s="51"/>
      <c r="GN517" s="51"/>
      <c r="GO517" s="51"/>
      <c r="GP517" s="51"/>
      <c r="GQ517" s="51"/>
      <c r="GR517" s="51"/>
      <c r="GS517" s="51"/>
      <c r="GT517" s="51"/>
      <c r="GU517" s="51"/>
      <c r="GV517" s="51"/>
      <c r="GW517" s="51"/>
      <c r="GX517" s="51"/>
      <c r="GY517" s="51"/>
      <c r="GZ517" s="51"/>
      <c r="HA517" s="51"/>
      <c r="HB517" s="51"/>
      <c r="HC517" s="51"/>
      <c r="HD517" s="51"/>
      <c r="HE517" s="51"/>
      <c r="HF517" s="51"/>
      <c r="HG517" s="51"/>
      <c r="HH517" s="51"/>
      <c r="HI517" s="51"/>
      <c r="HJ517" s="51"/>
      <c r="HK517" s="51"/>
      <c r="HL517" s="51"/>
      <c r="HM517" s="51"/>
      <c r="HN517" s="51"/>
      <c r="HO517" s="51"/>
      <c r="HP517" s="51"/>
      <c r="HQ517" s="51"/>
      <c r="HR517" s="51"/>
      <c r="HS517" s="51"/>
      <c r="HT517" s="51"/>
      <c r="HU517" s="51"/>
      <c r="HV517" s="51"/>
      <c r="HW517" s="51"/>
      <c r="HX517" s="51"/>
      <c r="HY517" s="51"/>
      <c r="HZ517" s="51"/>
      <c r="IA517" s="51"/>
      <c r="IB517" s="51"/>
      <c r="IC517" s="51"/>
      <c r="ID517" s="51"/>
      <c r="IE517" s="51"/>
      <c r="IF517" s="51"/>
      <c r="IG517" s="51"/>
      <c r="IH517" s="51"/>
      <c r="II517" s="51"/>
      <c r="IJ517" s="51"/>
      <c r="IK517" s="51"/>
      <c r="IL517" s="51"/>
      <c r="IM517" s="51"/>
      <c r="IN517" s="51"/>
      <c r="IO517" s="51"/>
      <c r="IP517" s="51"/>
      <c r="IQ517" s="51"/>
      <c r="IR517" s="51"/>
    </row>
    <row r="518" spans="1:252" s="16" customFormat="1" x14ac:dyDescent="0.25">
      <c r="A518" s="274">
        <v>1</v>
      </c>
      <c r="B518" s="176">
        <v>2010</v>
      </c>
      <c r="C518" s="176" t="s">
        <v>129</v>
      </c>
      <c r="D518" s="177">
        <v>390</v>
      </c>
      <c r="E518" s="274"/>
      <c r="F518" s="274" t="s">
        <v>47</v>
      </c>
      <c r="H518" s="156" t="s">
        <v>47</v>
      </c>
      <c r="I518" s="71">
        <f>SUM(D518:D523)</f>
        <v>8018</v>
      </c>
    </row>
    <row r="519" spans="1:252" s="16" customFormat="1" x14ac:dyDescent="0.25">
      <c r="A519" s="274">
        <f>A518+1</f>
        <v>2</v>
      </c>
      <c r="B519" s="176">
        <v>2010</v>
      </c>
      <c r="C519" s="176" t="s">
        <v>130</v>
      </c>
      <c r="D519" s="177">
        <v>3308</v>
      </c>
      <c r="E519" s="274"/>
      <c r="F519" s="274" t="s">
        <v>47</v>
      </c>
      <c r="H519" s="156" t="s">
        <v>51</v>
      </c>
      <c r="I519" s="71">
        <f>SUM(D524:D530)</f>
        <v>4286.99</v>
      </c>
    </row>
    <row r="520" spans="1:252" s="16" customFormat="1" x14ac:dyDescent="0.25">
      <c r="A520" s="274">
        <f t="shared" ref="A520:A530" si="10">A519+1</f>
        <v>3</v>
      </c>
      <c r="B520" s="176">
        <v>2010</v>
      </c>
      <c r="C520" s="176" t="s">
        <v>131</v>
      </c>
      <c r="D520" s="177">
        <v>430</v>
      </c>
      <c r="E520" s="274"/>
      <c r="F520" s="274" t="s">
        <v>47</v>
      </c>
      <c r="H520" s="74"/>
      <c r="I520" s="74"/>
    </row>
    <row r="521" spans="1:252" s="16" customFormat="1" x14ac:dyDescent="0.25">
      <c r="A521" s="274">
        <f t="shared" si="10"/>
        <v>4</v>
      </c>
      <c r="B521" s="176">
        <v>2011</v>
      </c>
      <c r="C521" s="176" t="s">
        <v>132</v>
      </c>
      <c r="D521" s="177">
        <v>380</v>
      </c>
      <c r="E521" s="274"/>
      <c r="F521" s="274" t="s">
        <v>47</v>
      </c>
      <c r="H521" s="74"/>
      <c r="I521" s="74"/>
    </row>
    <row r="522" spans="1:252" s="16" customFormat="1" x14ac:dyDescent="0.25">
      <c r="A522" s="274">
        <f t="shared" si="10"/>
        <v>5</v>
      </c>
      <c r="B522" s="176">
        <v>2014</v>
      </c>
      <c r="C522" s="176" t="s">
        <v>133</v>
      </c>
      <c r="D522" s="177">
        <v>310</v>
      </c>
      <c r="E522" s="274"/>
      <c r="F522" s="274" t="s">
        <v>47</v>
      </c>
      <c r="H522" s="74"/>
      <c r="I522" s="74"/>
    </row>
    <row r="523" spans="1:252" s="16" customFormat="1" x14ac:dyDescent="0.25">
      <c r="A523" s="274">
        <f t="shared" si="10"/>
        <v>6</v>
      </c>
      <c r="B523" s="176">
        <v>2014</v>
      </c>
      <c r="C523" s="176" t="s">
        <v>134</v>
      </c>
      <c r="D523" s="177">
        <v>3200</v>
      </c>
      <c r="E523" s="274"/>
      <c r="F523" s="274" t="s">
        <v>47</v>
      </c>
      <c r="H523" s="74"/>
      <c r="I523" s="74"/>
    </row>
    <row r="524" spans="1:252" s="16" customFormat="1" x14ac:dyDescent="0.25">
      <c r="A524" s="274">
        <f t="shared" si="10"/>
        <v>7</v>
      </c>
      <c r="B524" s="176">
        <v>2010</v>
      </c>
      <c r="C524" s="176" t="s">
        <v>135</v>
      </c>
      <c r="D524" s="177">
        <v>2299</v>
      </c>
      <c r="E524" s="274"/>
      <c r="F524" s="274" t="s">
        <v>51</v>
      </c>
      <c r="H524" s="74"/>
      <c r="I524" s="74"/>
    </row>
    <row r="525" spans="1:252" s="16" customFormat="1" x14ac:dyDescent="0.25">
      <c r="A525" s="274">
        <f t="shared" si="10"/>
        <v>8</v>
      </c>
      <c r="B525" s="176">
        <v>2010</v>
      </c>
      <c r="C525" s="176" t="s">
        <v>136</v>
      </c>
      <c r="D525" s="177">
        <v>269</v>
      </c>
      <c r="E525" s="274"/>
      <c r="F525" s="274" t="s">
        <v>51</v>
      </c>
      <c r="H525" s="74"/>
      <c r="I525" s="74"/>
    </row>
    <row r="526" spans="1:252" s="16" customFormat="1" x14ac:dyDescent="0.25">
      <c r="A526" s="274">
        <f t="shared" si="10"/>
        <v>9</v>
      </c>
      <c r="B526" s="176">
        <v>2010</v>
      </c>
      <c r="C526" s="176" t="s">
        <v>136</v>
      </c>
      <c r="D526" s="177">
        <v>269</v>
      </c>
      <c r="E526" s="274"/>
      <c r="F526" s="274" t="s">
        <v>51</v>
      </c>
      <c r="H526" s="74"/>
      <c r="I526" s="74"/>
    </row>
    <row r="527" spans="1:252" s="16" customFormat="1" x14ac:dyDescent="0.25">
      <c r="A527" s="274">
        <f t="shared" si="10"/>
        <v>10</v>
      </c>
      <c r="B527" s="176">
        <v>2013</v>
      </c>
      <c r="C527" s="176" t="s">
        <v>137</v>
      </c>
      <c r="D527" s="177">
        <v>249.99</v>
      </c>
      <c r="E527" s="274"/>
      <c r="F527" s="274" t="s">
        <v>51</v>
      </c>
      <c r="H527" s="74"/>
      <c r="I527" s="74"/>
    </row>
    <row r="528" spans="1:252" s="16" customFormat="1" x14ac:dyDescent="0.25">
      <c r="A528" s="274">
        <f t="shared" si="10"/>
        <v>11</v>
      </c>
      <c r="B528" s="176">
        <v>2014</v>
      </c>
      <c r="C528" s="176" t="s">
        <v>138</v>
      </c>
      <c r="D528" s="177">
        <v>300</v>
      </c>
      <c r="E528" s="274"/>
      <c r="F528" s="274" t="s">
        <v>51</v>
      </c>
      <c r="H528" s="74"/>
      <c r="I528" s="74"/>
    </row>
    <row r="529" spans="1:252" s="16" customFormat="1" x14ac:dyDescent="0.25">
      <c r="A529" s="274">
        <f t="shared" si="10"/>
        <v>12</v>
      </c>
      <c r="B529" s="176">
        <v>2013</v>
      </c>
      <c r="C529" s="176" t="s">
        <v>139</v>
      </c>
      <c r="D529" s="177">
        <v>400</v>
      </c>
      <c r="E529" s="274"/>
      <c r="F529" s="274" t="s">
        <v>51</v>
      </c>
      <c r="H529" s="74"/>
      <c r="I529" s="74"/>
    </row>
    <row r="530" spans="1:252" x14ac:dyDescent="0.25">
      <c r="A530" s="90">
        <f t="shared" si="10"/>
        <v>13</v>
      </c>
      <c r="B530" s="87">
        <v>2015</v>
      </c>
      <c r="C530" s="87" t="s">
        <v>140</v>
      </c>
      <c r="D530" s="91">
        <v>500</v>
      </c>
      <c r="E530" s="90"/>
      <c r="F530" s="90" t="s">
        <v>51</v>
      </c>
    </row>
    <row r="531" spans="1:252" x14ac:dyDescent="0.25">
      <c r="A531" s="80" t="s">
        <v>38</v>
      </c>
      <c r="B531" s="48"/>
      <c r="C531" s="164"/>
      <c r="D531" s="86"/>
      <c r="E531" s="48"/>
      <c r="F531" s="48"/>
      <c r="G531" s="50"/>
      <c r="H531" s="70"/>
      <c r="I531" s="7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1"/>
      <c r="DR531" s="51"/>
      <c r="DS531" s="51"/>
      <c r="DT531" s="51"/>
      <c r="DU531" s="51"/>
      <c r="DV531" s="51"/>
      <c r="DW531" s="51"/>
      <c r="DX531" s="51"/>
      <c r="DY531" s="51"/>
      <c r="DZ531" s="51"/>
      <c r="EA531" s="51"/>
      <c r="EB531" s="51"/>
      <c r="EC531" s="51"/>
      <c r="ED531" s="51"/>
      <c r="EE531" s="51"/>
      <c r="EF531" s="51"/>
      <c r="EG531" s="51"/>
      <c r="EH531" s="51"/>
      <c r="EI531" s="51"/>
      <c r="EJ531" s="51"/>
      <c r="EK531" s="51"/>
      <c r="EL531" s="51"/>
      <c r="EM531" s="51"/>
      <c r="EN531" s="51"/>
      <c r="EO531" s="51"/>
      <c r="EP531" s="51"/>
      <c r="EQ531" s="51"/>
      <c r="ER531" s="51"/>
      <c r="ES531" s="51"/>
      <c r="ET531" s="51"/>
      <c r="EU531" s="51"/>
      <c r="EV531" s="51"/>
      <c r="EW531" s="51"/>
      <c r="EX531" s="51"/>
      <c r="EY531" s="51"/>
      <c r="EZ531" s="51"/>
      <c r="FA531" s="51"/>
      <c r="FB531" s="51"/>
      <c r="FC531" s="51"/>
      <c r="FD531" s="51"/>
      <c r="FE531" s="51"/>
      <c r="FF531" s="51"/>
      <c r="FG531" s="51"/>
      <c r="FH531" s="51"/>
      <c r="FI531" s="51"/>
      <c r="FJ531" s="51"/>
      <c r="FK531" s="51"/>
      <c r="FL531" s="51"/>
      <c r="FM531" s="51"/>
      <c r="FN531" s="51"/>
      <c r="FO531" s="51"/>
      <c r="FP531" s="51"/>
      <c r="FQ531" s="51"/>
      <c r="FR531" s="51"/>
      <c r="FS531" s="51"/>
      <c r="FT531" s="51"/>
      <c r="FU531" s="51"/>
      <c r="FV531" s="51"/>
      <c r="FW531" s="51"/>
      <c r="FX531" s="51"/>
      <c r="FY531" s="51"/>
      <c r="FZ531" s="51"/>
      <c r="GA531" s="51"/>
      <c r="GB531" s="51"/>
      <c r="GC531" s="51"/>
      <c r="GD531" s="51"/>
      <c r="GE531" s="51"/>
      <c r="GF531" s="51"/>
      <c r="GG531" s="51"/>
      <c r="GH531" s="51"/>
      <c r="GI531" s="51"/>
      <c r="GJ531" s="51"/>
      <c r="GK531" s="51"/>
      <c r="GL531" s="51"/>
      <c r="GM531" s="51"/>
      <c r="GN531" s="51"/>
      <c r="GO531" s="51"/>
      <c r="GP531" s="51"/>
      <c r="GQ531" s="51"/>
      <c r="GR531" s="51"/>
      <c r="GS531" s="51"/>
      <c r="GT531" s="51"/>
      <c r="GU531" s="51"/>
      <c r="GV531" s="51"/>
      <c r="GW531" s="51"/>
      <c r="GX531" s="51"/>
      <c r="GY531" s="51"/>
      <c r="GZ531" s="51"/>
      <c r="HA531" s="51"/>
      <c r="HB531" s="51"/>
      <c r="HC531" s="51"/>
      <c r="HD531" s="51"/>
      <c r="HE531" s="51"/>
      <c r="HF531" s="51"/>
      <c r="HG531" s="51"/>
      <c r="HH531" s="51"/>
      <c r="HI531" s="51"/>
      <c r="HJ531" s="51"/>
      <c r="HK531" s="51"/>
      <c r="HL531" s="51"/>
      <c r="HM531" s="51"/>
      <c r="HN531" s="51"/>
      <c r="HO531" s="51"/>
      <c r="HP531" s="51"/>
      <c r="HQ531" s="51"/>
      <c r="HR531" s="51"/>
      <c r="HS531" s="51"/>
      <c r="HT531" s="51"/>
      <c r="HU531" s="51"/>
      <c r="HV531" s="51"/>
      <c r="HW531" s="51"/>
      <c r="HX531" s="51"/>
      <c r="HY531" s="51"/>
      <c r="HZ531" s="51"/>
      <c r="IA531" s="51"/>
      <c r="IB531" s="51"/>
      <c r="IC531" s="51"/>
      <c r="ID531" s="51"/>
      <c r="IE531" s="51"/>
      <c r="IF531" s="51"/>
      <c r="IG531" s="51"/>
      <c r="IH531" s="51"/>
      <c r="II531" s="51"/>
      <c r="IJ531" s="51"/>
      <c r="IK531" s="51"/>
      <c r="IL531" s="51"/>
      <c r="IM531" s="51"/>
      <c r="IN531" s="51"/>
      <c r="IO531" s="51"/>
      <c r="IP531" s="51"/>
      <c r="IQ531" s="51"/>
      <c r="IR531" s="51"/>
    </row>
    <row r="532" spans="1:252" s="16" customFormat="1" x14ac:dyDescent="0.25">
      <c r="A532" s="274">
        <v>1</v>
      </c>
      <c r="B532" s="35">
        <v>2007</v>
      </c>
      <c r="C532" s="35" t="s">
        <v>485</v>
      </c>
      <c r="D532" s="157">
        <v>3233.57</v>
      </c>
      <c r="E532" s="88" t="s">
        <v>46</v>
      </c>
      <c r="F532" s="35" t="s">
        <v>47</v>
      </c>
      <c r="H532" s="156" t="s">
        <v>47</v>
      </c>
      <c r="I532" s="76">
        <f>SUM(D532:D534)</f>
        <v>5683.57</v>
      </c>
    </row>
    <row r="533" spans="1:252" s="16" customFormat="1" x14ac:dyDescent="0.25">
      <c r="A533" s="274">
        <f>A532+1</f>
        <v>2</v>
      </c>
      <c r="B533" s="35">
        <v>2010</v>
      </c>
      <c r="C533" s="35" t="s">
        <v>486</v>
      </c>
      <c r="D533" s="157">
        <v>1300</v>
      </c>
      <c r="E533" s="88" t="s">
        <v>46</v>
      </c>
      <c r="F533" s="35" t="s">
        <v>47</v>
      </c>
      <c r="H533" s="156" t="s">
        <v>51</v>
      </c>
      <c r="I533" s="76">
        <f>D535</f>
        <v>1899</v>
      </c>
    </row>
    <row r="534" spans="1:252" s="16" customFormat="1" x14ac:dyDescent="0.25">
      <c r="A534" s="274">
        <f t="shared" ref="A534:A535" si="11">A533+1</f>
        <v>3</v>
      </c>
      <c r="B534" s="35">
        <v>2010</v>
      </c>
      <c r="C534" s="35" t="s">
        <v>323</v>
      </c>
      <c r="D534" s="157">
        <v>1150</v>
      </c>
      <c r="E534" s="88" t="s">
        <v>46</v>
      </c>
      <c r="F534" s="35" t="s">
        <v>47</v>
      </c>
      <c r="H534" s="159"/>
      <c r="I534" s="160"/>
    </row>
    <row r="535" spans="1:252" x14ac:dyDescent="0.25">
      <c r="A535" s="90">
        <f t="shared" si="11"/>
        <v>4</v>
      </c>
      <c r="B535" s="35">
        <v>2014</v>
      </c>
      <c r="C535" s="35" t="s">
        <v>487</v>
      </c>
      <c r="D535" s="144">
        <v>1899</v>
      </c>
      <c r="E535" s="88" t="s">
        <v>46</v>
      </c>
      <c r="F535" s="89" t="s">
        <v>51</v>
      </c>
    </row>
    <row r="536" spans="1:252" x14ac:dyDescent="0.25">
      <c r="A536" s="80" t="s">
        <v>39</v>
      </c>
      <c r="B536" s="48"/>
      <c r="C536" s="164"/>
      <c r="D536" s="86"/>
      <c r="E536" s="48"/>
      <c r="F536" s="48"/>
      <c r="G536" s="50"/>
      <c r="H536" s="70"/>
      <c r="I536" s="7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1"/>
      <c r="DR536" s="51"/>
      <c r="DS536" s="51"/>
      <c r="DT536" s="51"/>
      <c r="DU536" s="51"/>
      <c r="DV536" s="51"/>
      <c r="DW536" s="51"/>
      <c r="DX536" s="51"/>
      <c r="DY536" s="51"/>
      <c r="DZ536" s="51"/>
      <c r="EA536" s="51"/>
      <c r="EB536" s="51"/>
      <c r="EC536" s="51"/>
      <c r="ED536" s="51"/>
      <c r="EE536" s="51"/>
      <c r="EF536" s="51"/>
      <c r="EG536" s="51"/>
      <c r="EH536" s="51"/>
      <c r="EI536" s="51"/>
      <c r="EJ536" s="51"/>
      <c r="EK536" s="51"/>
      <c r="EL536" s="51"/>
      <c r="EM536" s="51"/>
      <c r="EN536" s="51"/>
      <c r="EO536" s="51"/>
      <c r="EP536" s="51"/>
      <c r="EQ536" s="51"/>
      <c r="ER536" s="51"/>
      <c r="ES536" s="51"/>
      <c r="ET536" s="51"/>
      <c r="EU536" s="51"/>
      <c r="EV536" s="51"/>
      <c r="EW536" s="51"/>
      <c r="EX536" s="51"/>
      <c r="EY536" s="51"/>
      <c r="EZ536" s="51"/>
      <c r="FA536" s="51"/>
      <c r="FB536" s="51"/>
      <c r="FC536" s="51"/>
      <c r="FD536" s="51"/>
      <c r="FE536" s="51"/>
      <c r="FF536" s="51"/>
      <c r="FG536" s="51"/>
      <c r="FH536" s="51"/>
      <c r="FI536" s="51"/>
      <c r="FJ536" s="51"/>
      <c r="FK536" s="51"/>
      <c r="FL536" s="51"/>
      <c r="FM536" s="51"/>
      <c r="FN536" s="51"/>
      <c r="FO536" s="51"/>
      <c r="FP536" s="51"/>
      <c r="FQ536" s="51"/>
      <c r="FR536" s="51"/>
      <c r="FS536" s="51"/>
      <c r="FT536" s="51"/>
      <c r="FU536" s="51"/>
      <c r="FV536" s="51"/>
      <c r="FW536" s="51"/>
      <c r="FX536" s="51"/>
      <c r="FY536" s="51"/>
      <c r="FZ536" s="51"/>
      <c r="GA536" s="51"/>
      <c r="GB536" s="51"/>
      <c r="GC536" s="51"/>
      <c r="GD536" s="51"/>
      <c r="GE536" s="51"/>
      <c r="GF536" s="51"/>
      <c r="GG536" s="51"/>
      <c r="GH536" s="51"/>
      <c r="GI536" s="51"/>
      <c r="GJ536" s="51"/>
      <c r="GK536" s="51"/>
      <c r="GL536" s="51"/>
      <c r="GM536" s="51"/>
      <c r="GN536" s="51"/>
      <c r="GO536" s="51"/>
      <c r="GP536" s="51"/>
      <c r="GQ536" s="51"/>
      <c r="GR536" s="51"/>
      <c r="GS536" s="51"/>
      <c r="GT536" s="51"/>
      <c r="GU536" s="51"/>
      <c r="GV536" s="51"/>
      <c r="GW536" s="51"/>
      <c r="GX536" s="51"/>
      <c r="GY536" s="51"/>
      <c r="GZ536" s="51"/>
      <c r="HA536" s="51"/>
      <c r="HB536" s="51"/>
      <c r="HC536" s="51"/>
      <c r="HD536" s="51"/>
      <c r="HE536" s="51"/>
      <c r="HF536" s="51"/>
      <c r="HG536" s="51"/>
      <c r="HH536" s="51"/>
      <c r="HI536" s="51"/>
      <c r="HJ536" s="51"/>
      <c r="HK536" s="51"/>
      <c r="HL536" s="51"/>
      <c r="HM536" s="51"/>
      <c r="HN536" s="51"/>
      <c r="HO536" s="51"/>
      <c r="HP536" s="51"/>
      <c r="HQ536" s="51"/>
      <c r="HR536" s="51"/>
      <c r="HS536" s="51"/>
      <c r="HT536" s="51"/>
      <c r="HU536" s="51"/>
      <c r="HV536" s="51"/>
      <c r="HW536" s="51"/>
      <c r="HX536" s="51"/>
      <c r="HY536" s="51"/>
      <c r="HZ536" s="51"/>
      <c r="IA536" s="51"/>
      <c r="IB536" s="51"/>
      <c r="IC536" s="51"/>
      <c r="ID536" s="51"/>
      <c r="IE536" s="51"/>
      <c r="IF536" s="51"/>
      <c r="IG536" s="51"/>
      <c r="IH536" s="51"/>
      <c r="II536" s="51"/>
      <c r="IJ536" s="51"/>
      <c r="IK536" s="51"/>
      <c r="IL536" s="51"/>
      <c r="IM536" s="51"/>
      <c r="IN536" s="51"/>
      <c r="IO536" s="51"/>
      <c r="IP536" s="51"/>
      <c r="IQ536" s="51"/>
      <c r="IR536" s="51"/>
    </row>
    <row r="537" spans="1:252" s="16" customFormat="1" x14ac:dyDescent="0.25">
      <c r="A537" s="274">
        <v>1</v>
      </c>
      <c r="B537" s="35">
        <v>2008</v>
      </c>
      <c r="C537" s="35" t="s">
        <v>143</v>
      </c>
      <c r="D537" s="157">
        <v>3024.38</v>
      </c>
      <c r="E537" s="88" t="s">
        <v>46</v>
      </c>
      <c r="F537" s="89" t="s">
        <v>47</v>
      </c>
      <c r="H537" s="156" t="s">
        <v>47</v>
      </c>
      <c r="I537" s="71">
        <f>SUM(D537:D539)</f>
        <v>18630.38</v>
      </c>
    </row>
    <row r="538" spans="1:252" s="16" customFormat="1" x14ac:dyDescent="0.25">
      <c r="A538" s="274">
        <f>A537+1</f>
        <v>2</v>
      </c>
      <c r="B538" s="35">
        <v>2009</v>
      </c>
      <c r="C538" s="35" t="s">
        <v>144</v>
      </c>
      <c r="D538" s="157">
        <v>13017</v>
      </c>
      <c r="E538" s="88" t="s">
        <v>46</v>
      </c>
      <c r="F538" s="89" t="s">
        <v>47</v>
      </c>
      <c r="H538" s="156" t="s">
        <v>51</v>
      </c>
      <c r="I538" s="71">
        <f>SUM(D540:D543)</f>
        <v>5396</v>
      </c>
    </row>
    <row r="539" spans="1:252" s="16" customFormat="1" x14ac:dyDescent="0.25">
      <c r="A539" s="274">
        <f t="shared" ref="A539:A543" si="12">A538+1</f>
        <v>3</v>
      </c>
      <c r="B539" s="35">
        <v>2011</v>
      </c>
      <c r="C539" s="35" t="s">
        <v>145</v>
      </c>
      <c r="D539" s="157">
        <v>2589</v>
      </c>
      <c r="E539" s="88" t="s">
        <v>46</v>
      </c>
      <c r="F539" s="89" t="s">
        <v>47</v>
      </c>
      <c r="H539" s="74"/>
      <c r="I539" s="74"/>
    </row>
    <row r="540" spans="1:252" s="16" customFormat="1" x14ac:dyDescent="0.25">
      <c r="A540" s="274">
        <f t="shared" si="12"/>
        <v>4</v>
      </c>
      <c r="B540" s="35">
        <v>2009</v>
      </c>
      <c r="C540" s="35" t="s">
        <v>146</v>
      </c>
      <c r="D540" s="157">
        <v>1050</v>
      </c>
      <c r="E540" s="88" t="s">
        <v>46</v>
      </c>
      <c r="F540" s="89" t="s">
        <v>51</v>
      </c>
      <c r="H540" s="74"/>
      <c r="I540" s="74"/>
    </row>
    <row r="541" spans="1:252" s="16" customFormat="1" x14ac:dyDescent="0.25">
      <c r="A541" s="274">
        <f t="shared" si="12"/>
        <v>5</v>
      </c>
      <c r="B541" s="35">
        <v>2013</v>
      </c>
      <c r="C541" s="35" t="s">
        <v>147</v>
      </c>
      <c r="D541" s="157">
        <v>1999</v>
      </c>
      <c r="E541" s="88" t="s">
        <v>46</v>
      </c>
      <c r="F541" s="89" t="s">
        <v>51</v>
      </c>
      <c r="H541" s="74"/>
      <c r="I541" s="74"/>
    </row>
    <row r="542" spans="1:252" x14ac:dyDescent="0.25">
      <c r="A542" s="90">
        <f t="shared" si="12"/>
        <v>6</v>
      </c>
      <c r="B542" s="35">
        <v>2014</v>
      </c>
      <c r="C542" s="35" t="s">
        <v>148</v>
      </c>
      <c r="D542" s="79">
        <v>999</v>
      </c>
      <c r="E542" s="88" t="s">
        <v>46</v>
      </c>
      <c r="F542" s="89" t="s">
        <v>51</v>
      </c>
    </row>
    <row r="543" spans="1:252" x14ac:dyDescent="0.25">
      <c r="A543" s="90">
        <f t="shared" si="12"/>
        <v>7</v>
      </c>
      <c r="B543" s="35">
        <v>2014</v>
      </c>
      <c r="C543" s="35" t="s">
        <v>149</v>
      </c>
      <c r="D543" s="79">
        <v>1348</v>
      </c>
      <c r="E543" s="88" t="s">
        <v>46</v>
      </c>
      <c r="F543" s="89" t="s">
        <v>51</v>
      </c>
    </row>
    <row r="544" spans="1:252" x14ac:dyDescent="0.25">
      <c r="A544" s="291" t="s">
        <v>591</v>
      </c>
      <c r="B544" s="292"/>
      <c r="C544" s="293"/>
      <c r="D544" s="294"/>
      <c r="E544" s="292"/>
      <c r="F544" s="292"/>
    </row>
    <row r="545" spans="1:9" x14ac:dyDescent="0.25">
      <c r="A545" s="192"/>
      <c r="B545" s="134"/>
      <c r="C545" s="134" t="s">
        <v>594</v>
      </c>
      <c r="D545" s="134"/>
      <c r="E545" s="134"/>
      <c r="F545" s="134"/>
    </row>
    <row r="546" spans="1:9" x14ac:dyDescent="0.25">
      <c r="A546" s="192">
        <v>1</v>
      </c>
      <c r="B546" s="134">
        <v>2008</v>
      </c>
      <c r="C546" s="134" t="s">
        <v>698</v>
      </c>
      <c r="D546" s="296">
        <v>10500</v>
      </c>
      <c r="E546" s="35"/>
      <c r="F546" s="35" t="s">
        <v>47</v>
      </c>
      <c r="H546" s="78"/>
      <c r="I546" s="78"/>
    </row>
    <row r="547" spans="1:9" x14ac:dyDescent="0.25">
      <c r="A547" s="192">
        <v>2</v>
      </c>
      <c r="B547" s="134" t="s">
        <v>617</v>
      </c>
      <c r="C547" s="134" t="s">
        <v>615</v>
      </c>
      <c r="D547" s="296">
        <v>6000</v>
      </c>
      <c r="E547" s="35"/>
      <c r="F547" s="35" t="s">
        <v>51</v>
      </c>
      <c r="I547" s="75"/>
    </row>
    <row r="548" spans="1:9" x14ac:dyDescent="0.25">
      <c r="A548" s="192">
        <v>3</v>
      </c>
      <c r="B548" s="134">
        <v>2005</v>
      </c>
      <c r="C548" s="134" t="s">
        <v>614</v>
      </c>
      <c r="D548" s="296">
        <v>3600</v>
      </c>
      <c r="E548" s="35"/>
      <c r="F548" s="35" t="s">
        <v>47</v>
      </c>
    </row>
    <row r="549" spans="1:9" x14ac:dyDescent="0.25">
      <c r="A549" s="192">
        <v>4</v>
      </c>
      <c r="B549" s="134">
        <v>2015</v>
      </c>
      <c r="C549" s="134" t="s">
        <v>616</v>
      </c>
      <c r="D549" s="296">
        <v>3152</v>
      </c>
      <c r="E549" s="35"/>
      <c r="F549" s="35" t="s">
        <v>51</v>
      </c>
      <c r="H549" s="156" t="s">
        <v>47</v>
      </c>
      <c r="I549" s="71">
        <f>D546+D548+D551+D554</f>
        <v>22900</v>
      </c>
    </row>
    <row r="550" spans="1:9" x14ac:dyDescent="0.25">
      <c r="A550" s="192"/>
      <c r="B550" s="134"/>
      <c r="C550" s="134" t="s">
        <v>595</v>
      </c>
      <c r="D550" s="296"/>
      <c r="E550" s="35"/>
      <c r="F550" s="35"/>
      <c r="H550" s="156" t="s">
        <v>51</v>
      </c>
      <c r="I550" s="71">
        <f>D547+D549+D552+D555+D556+D558+D559+D561+D563</f>
        <v>25596</v>
      </c>
    </row>
    <row r="551" spans="1:9" x14ac:dyDescent="0.25">
      <c r="A551" s="192">
        <v>5</v>
      </c>
      <c r="B551" s="134">
        <v>2005</v>
      </c>
      <c r="C551" s="134" t="s">
        <v>614</v>
      </c>
      <c r="D551" s="296">
        <v>3600</v>
      </c>
      <c r="E551" s="35"/>
      <c r="F551" s="35" t="s">
        <v>47</v>
      </c>
    </row>
    <row r="552" spans="1:9" x14ac:dyDescent="0.25">
      <c r="A552" s="192">
        <v>6</v>
      </c>
      <c r="B552" s="134">
        <v>1997</v>
      </c>
      <c r="C552" s="134" t="s">
        <v>619</v>
      </c>
      <c r="D552" s="296">
        <v>3000</v>
      </c>
      <c r="E552" s="35"/>
      <c r="F552" s="35" t="s">
        <v>51</v>
      </c>
    </row>
    <row r="553" spans="1:9" x14ac:dyDescent="0.25">
      <c r="A553" s="192"/>
      <c r="B553" s="134"/>
      <c r="C553" s="134" t="s">
        <v>597</v>
      </c>
      <c r="D553" s="296"/>
      <c r="E553" s="35"/>
      <c r="F553" s="35"/>
    </row>
    <row r="554" spans="1:9" ht="24" x14ac:dyDescent="0.25">
      <c r="A554" s="192">
        <v>7</v>
      </c>
      <c r="B554" s="134">
        <v>2009</v>
      </c>
      <c r="C554" s="134" t="s">
        <v>699</v>
      </c>
      <c r="D554" s="296">
        <v>5200</v>
      </c>
      <c r="E554" s="35"/>
      <c r="F554" s="35" t="s">
        <v>47</v>
      </c>
    </row>
    <row r="555" spans="1:9" x14ac:dyDescent="0.25">
      <c r="A555" s="192">
        <v>8</v>
      </c>
      <c r="B555" s="134">
        <v>2007</v>
      </c>
      <c r="C555" s="134" t="s">
        <v>620</v>
      </c>
      <c r="D555" s="296">
        <v>2800</v>
      </c>
      <c r="E555" s="35"/>
      <c r="F555" s="35" t="s">
        <v>51</v>
      </c>
    </row>
    <row r="556" spans="1:9" x14ac:dyDescent="0.25">
      <c r="A556" s="192">
        <v>9</v>
      </c>
      <c r="B556" s="134">
        <v>2013</v>
      </c>
      <c r="C556" s="134" t="s">
        <v>618</v>
      </c>
      <c r="D556" s="296">
        <v>1800</v>
      </c>
      <c r="E556" s="35"/>
      <c r="F556" s="35" t="s">
        <v>51</v>
      </c>
    </row>
    <row r="557" spans="1:9" x14ac:dyDescent="0.25">
      <c r="A557" s="192"/>
      <c r="B557" s="134"/>
      <c r="C557" s="134" t="s">
        <v>696</v>
      </c>
      <c r="D557" s="296"/>
      <c r="E557" s="35"/>
      <c r="F557" s="35"/>
    </row>
    <row r="558" spans="1:9" x14ac:dyDescent="0.25">
      <c r="A558" s="192">
        <v>10</v>
      </c>
      <c r="B558" s="134">
        <v>2006</v>
      </c>
      <c r="C558" s="134" t="s">
        <v>621</v>
      </c>
      <c r="D558" s="296">
        <v>3000</v>
      </c>
      <c r="E558" s="35"/>
      <c r="F558" s="35" t="s">
        <v>51</v>
      </c>
    </row>
    <row r="559" spans="1:9" x14ac:dyDescent="0.25">
      <c r="A559" s="192">
        <v>11</v>
      </c>
      <c r="B559" s="134">
        <v>2013</v>
      </c>
      <c r="C559" s="134" t="s">
        <v>622</v>
      </c>
      <c r="D559" s="296">
        <v>1100</v>
      </c>
      <c r="E559" s="35"/>
      <c r="F559" s="35" t="s">
        <v>51</v>
      </c>
    </row>
    <row r="560" spans="1:9" x14ac:dyDescent="0.25">
      <c r="A560" s="192"/>
      <c r="B560" s="134"/>
      <c r="C560" s="134" t="s">
        <v>592</v>
      </c>
      <c r="D560" s="296"/>
      <c r="E560" s="35"/>
      <c r="F560" s="35"/>
    </row>
    <row r="561" spans="1:6" x14ac:dyDescent="0.25">
      <c r="A561" s="192">
        <v>12</v>
      </c>
      <c r="B561" s="134">
        <v>2008</v>
      </c>
      <c r="C561" s="134" t="s">
        <v>623</v>
      </c>
      <c r="D561" s="295">
        <v>2800</v>
      </c>
      <c r="E561" s="134"/>
      <c r="F561" s="134" t="s">
        <v>51</v>
      </c>
    </row>
    <row r="562" spans="1:6" x14ac:dyDescent="0.25">
      <c r="A562" s="192"/>
      <c r="B562" s="134"/>
      <c r="C562" s="134" t="s">
        <v>593</v>
      </c>
      <c r="D562" s="295"/>
      <c r="E562" s="134"/>
      <c r="F562" s="134"/>
    </row>
    <row r="563" spans="1:6" x14ac:dyDescent="0.25">
      <c r="A563" s="192">
        <v>13</v>
      </c>
      <c r="B563" s="134">
        <v>2011</v>
      </c>
      <c r="C563" s="134" t="s">
        <v>624</v>
      </c>
      <c r="D563" s="295">
        <v>1944</v>
      </c>
      <c r="E563" s="134"/>
      <c r="F563" s="134" t="s">
        <v>51</v>
      </c>
    </row>
    <row r="565" spans="1:6" ht="15.75" thickBot="1" x14ac:dyDescent="0.3"/>
    <row r="566" spans="1:6" ht="15.75" thickBot="1" x14ac:dyDescent="0.3">
      <c r="C566" s="330" t="s">
        <v>3</v>
      </c>
      <c r="D566" s="331"/>
    </row>
    <row r="567" spans="1:6" x14ac:dyDescent="0.25">
      <c r="C567" s="297" t="s">
        <v>47</v>
      </c>
      <c r="D567" s="298">
        <f>I549+I537+I532+I518+I510+I504+I492+I450+I442+I404+I375+I321+I273+I248+I190+I183+I171+I155+I117+I95+J9</f>
        <v>4360559.08</v>
      </c>
    </row>
    <row r="568" spans="1:6" ht="15.75" thickBot="1" x14ac:dyDescent="0.3">
      <c r="C568" s="299" t="s">
        <v>51</v>
      </c>
      <c r="D568" s="300">
        <f>I550+I538+I533+I519+I511+I505+I493+I451+I443+I405+I376+I322+I274+I249+I191+I184+I172+I156+I118+I96+J10</f>
        <v>1311660.74</v>
      </c>
    </row>
  </sheetData>
  <mergeCells count="3">
    <mergeCell ref="G76:G82"/>
    <mergeCell ref="G83:G86"/>
    <mergeCell ref="C566:D566"/>
  </mergeCells>
  <phoneticPr fontId="0" type="noConversion"/>
  <pageMargins left="0.25" right="0.25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8"/>
  <sheetViews>
    <sheetView zoomScaleNormal="100" workbookViewId="0">
      <selection activeCell="J11" sqref="J11"/>
    </sheetView>
  </sheetViews>
  <sheetFormatPr defaultRowHeight="15" x14ac:dyDescent="0.25"/>
  <cols>
    <col min="2" max="2" width="32" style="186" customWidth="1"/>
    <col min="3" max="3" width="34.5703125" style="186" customWidth="1"/>
    <col min="4" max="4" width="16.28515625" style="275" customWidth="1"/>
    <col min="5" max="5" width="16.42578125" style="188" customWidth="1"/>
  </cols>
  <sheetData>
    <row r="2" spans="2:5" x14ac:dyDescent="0.25">
      <c r="B2" s="186" t="s">
        <v>568</v>
      </c>
    </row>
    <row r="3" spans="2:5" ht="26.25" customHeight="1" x14ac:dyDescent="0.25">
      <c r="B3" s="286" t="s">
        <v>528</v>
      </c>
      <c r="C3" s="286" t="s">
        <v>567</v>
      </c>
      <c r="D3" s="287" t="s">
        <v>566</v>
      </c>
      <c r="E3" s="287" t="s">
        <v>691</v>
      </c>
    </row>
    <row r="4" spans="2:5" x14ac:dyDescent="0.25">
      <c r="B4" s="183" t="s">
        <v>529</v>
      </c>
      <c r="C4" s="184" t="s">
        <v>530</v>
      </c>
      <c r="D4" s="276">
        <v>99311.43</v>
      </c>
      <c r="E4" s="187">
        <v>2014</v>
      </c>
    </row>
    <row r="5" spans="2:5" x14ac:dyDescent="0.25">
      <c r="B5" s="102" t="s">
        <v>531</v>
      </c>
      <c r="C5" s="102" t="s">
        <v>532</v>
      </c>
      <c r="D5" s="277">
        <v>9678.56</v>
      </c>
      <c r="E5" s="104">
        <v>2015</v>
      </c>
    </row>
    <row r="6" spans="2:5" x14ac:dyDescent="0.25">
      <c r="B6" s="102" t="s">
        <v>531</v>
      </c>
      <c r="C6" s="102" t="s">
        <v>230</v>
      </c>
      <c r="D6" s="277">
        <v>9678.56</v>
      </c>
      <c r="E6" s="104">
        <v>2015</v>
      </c>
    </row>
    <row r="7" spans="2:5" x14ac:dyDescent="0.25">
      <c r="B7" s="102" t="s">
        <v>531</v>
      </c>
      <c r="C7" s="102" t="s">
        <v>533</v>
      </c>
      <c r="D7" s="277">
        <v>19218.75</v>
      </c>
      <c r="E7" s="104">
        <v>2015</v>
      </c>
    </row>
    <row r="8" spans="2:5" x14ac:dyDescent="0.25">
      <c r="B8" s="102" t="s">
        <v>531</v>
      </c>
      <c r="C8" s="102" t="s">
        <v>297</v>
      </c>
      <c r="D8" s="277">
        <v>19590.82</v>
      </c>
      <c r="E8" s="104">
        <v>2015</v>
      </c>
    </row>
    <row r="9" spans="2:5" x14ac:dyDescent="0.25">
      <c r="B9" s="102" t="s">
        <v>531</v>
      </c>
      <c r="C9" s="102" t="s">
        <v>534</v>
      </c>
      <c r="D9" s="277">
        <v>27278.31</v>
      </c>
      <c r="E9" s="104">
        <v>2015</v>
      </c>
    </row>
    <row r="10" spans="2:5" x14ac:dyDescent="0.25">
      <c r="B10" s="102" t="s">
        <v>531</v>
      </c>
      <c r="C10" s="102" t="s">
        <v>535</v>
      </c>
      <c r="D10" s="277">
        <v>32256.75</v>
      </c>
      <c r="E10" s="104">
        <v>2015</v>
      </c>
    </row>
    <row r="11" spans="2:5" x14ac:dyDescent="0.25">
      <c r="B11" s="102" t="s">
        <v>531</v>
      </c>
      <c r="C11" s="102" t="s">
        <v>536</v>
      </c>
      <c r="D11" s="277">
        <v>52588.12</v>
      </c>
      <c r="E11" s="104">
        <v>2015</v>
      </c>
    </row>
    <row r="12" spans="2:5" x14ac:dyDescent="0.25">
      <c r="B12" s="102" t="s">
        <v>531</v>
      </c>
      <c r="C12" s="102" t="s">
        <v>289</v>
      </c>
      <c r="D12" s="277">
        <v>23831.35</v>
      </c>
      <c r="E12" s="104">
        <v>2015</v>
      </c>
    </row>
    <row r="13" spans="2:5" x14ac:dyDescent="0.25">
      <c r="B13" s="102" t="s">
        <v>531</v>
      </c>
      <c r="C13" s="102" t="s">
        <v>292</v>
      </c>
      <c r="D13" s="277">
        <v>15913.12</v>
      </c>
      <c r="E13" s="104">
        <v>2015</v>
      </c>
    </row>
    <row r="14" spans="2:5" x14ac:dyDescent="0.25">
      <c r="B14" s="102" t="s">
        <v>531</v>
      </c>
      <c r="C14" s="102" t="s">
        <v>537</v>
      </c>
      <c r="D14" s="277">
        <v>15913.12</v>
      </c>
      <c r="E14" s="104">
        <v>2015</v>
      </c>
    </row>
    <row r="15" spans="2:5" x14ac:dyDescent="0.25">
      <c r="B15" s="102" t="s">
        <v>531</v>
      </c>
      <c r="C15" s="102" t="s">
        <v>290</v>
      </c>
      <c r="D15" s="277">
        <v>9678.56</v>
      </c>
      <c r="E15" s="104">
        <v>2015</v>
      </c>
    </row>
    <row r="16" spans="2:5" x14ac:dyDescent="0.25">
      <c r="B16" s="102" t="s">
        <v>531</v>
      </c>
      <c r="C16" s="102" t="s">
        <v>538</v>
      </c>
      <c r="D16" s="277">
        <v>27655.01</v>
      </c>
      <c r="E16" s="104">
        <v>2015</v>
      </c>
    </row>
    <row r="17" spans="2:5" x14ac:dyDescent="0.25">
      <c r="B17" s="102" t="s">
        <v>531</v>
      </c>
      <c r="C17" s="102" t="s">
        <v>539</v>
      </c>
      <c r="D17" s="277">
        <v>21978.560000000001</v>
      </c>
      <c r="E17" s="104">
        <v>2015</v>
      </c>
    </row>
    <row r="18" spans="2:5" x14ac:dyDescent="0.25">
      <c r="B18" s="102" t="s">
        <v>531</v>
      </c>
      <c r="C18" s="102" t="s">
        <v>540</v>
      </c>
      <c r="D18" s="277">
        <v>14606.25</v>
      </c>
      <c r="E18" s="104">
        <v>2015</v>
      </c>
    </row>
    <row r="19" spans="2:5" x14ac:dyDescent="0.25">
      <c r="B19" s="102" t="s">
        <v>531</v>
      </c>
      <c r="C19" s="102" t="s">
        <v>541</v>
      </c>
      <c r="D19" s="277">
        <v>15828.56</v>
      </c>
      <c r="E19" s="104">
        <v>2015</v>
      </c>
    </row>
    <row r="20" spans="2:5" x14ac:dyDescent="0.25">
      <c r="B20" s="102" t="s">
        <v>531</v>
      </c>
      <c r="C20" s="102" t="s">
        <v>542</v>
      </c>
      <c r="D20" s="277">
        <v>24569.25</v>
      </c>
      <c r="E20" s="104">
        <v>2015</v>
      </c>
    </row>
    <row r="21" spans="2:5" x14ac:dyDescent="0.25">
      <c r="B21" s="102" t="s">
        <v>531</v>
      </c>
      <c r="C21" s="102" t="s">
        <v>291</v>
      </c>
      <c r="D21" s="277">
        <v>26906.25</v>
      </c>
      <c r="E21" s="104">
        <v>2015</v>
      </c>
    </row>
    <row r="22" spans="2:5" x14ac:dyDescent="0.25">
      <c r="B22" s="102" t="s">
        <v>531</v>
      </c>
      <c r="C22" s="102" t="s">
        <v>543</v>
      </c>
      <c r="D22" s="277">
        <v>19218.75</v>
      </c>
      <c r="E22" s="104">
        <v>2015</v>
      </c>
    </row>
    <row r="23" spans="2:5" x14ac:dyDescent="0.25">
      <c r="B23" s="102" t="s">
        <v>544</v>
      </c>
      <c r="C23" s="102" t="s">
        <v>230</v>
      </c>
      <c r="D23" s="277">
        <v>49657.22</v>
      </c>
      <c r="E23" s="104">
        <v>2011</v>
      </c>
    </row>
    <row r="24" spans="2:5" x14ac:dyDescent="0.25">
      <c r="B24" s="102" t="s">
        <v>544</v>
      </c>
      <c r="C24" s="102" t="s">
        <v>541</v>
      </c>
      <c r="D24" s="277">
        <v>22466.880000000001</v>
      </c>
      <c r="E24" s="104">
        <v>2013</v>
      </c>
    </row>
    <row r="25" spans="2:5" x14ac:dyDescent="0.25">
      <c r="B25" s="102" t="s">
        <v>544</v>
      </c>
      <c r="C25" s="102" t="s">
        <v>534</v>
      </c>
      <c r="D25" s="277">
        <v>24245.85</v>
      </c>
      <c r="E25" s="104">
        <v>2013</v>
      </c>
    </row>
    <row r="26" spans="2:5" x14ac:dyDescent="0.25">
      <c r="B26" s="102" t="s">
        <v>544</v>
      </c>
      <c r="C26" s="102" t="s">
        <v>291</v>
      </c>
      <c r="D26" s="277">
        <v>22779.05</v>
      </c>
      <c r="E26" s="104">
        <v>2013</v>
      </c>
    </row>
    <row r="27" spans="2:5" x14ac:dyDescent="0.25">
      <c r="B27" s="102" t="s">
        <v>544</v>
      </c>
      <c r="C27" s="102" t="s">
        <v>290</v>
      </c>
      <c r="D27" s="277">
        <v>22779.05</v>
      </c>
      <c r="E27" s="104">
        <v>2013</v>
      </c>
    </row>
    <row r="28" spans="2:5" x14ac:dyDescent="0.25">
      <c r="B28" s="102" t="s">
        <v>544</v>
      </c>
      <c r="C28" s="102" t="s">
        <v>289</v>
      </c>
      <c r="D28" s="277">
        <v>23629.72</v>
      </c>
      <c r="E28" s="104">
        <v>2013</v>
      </c>
    </row>
    <row r="29" spans="2:5" x14ac:dyDescent="0.25">
      <c r="B29" s="102" t="s">
        <v>544</v>
      </c>
      <c r="C29" s="102" t="s">
        <v>540</v>
      </c>
      <c r="D29" s="277">
        <v>22760.85</v>
      </c>
      <c r="E29" s="104">
        <v>2013</v>
      </c>
    </row>
    <row r="30" spans="2:5" x14ac:dyDescent="0.25">
      <c r="B30" s="102" t="s">
        <v>544</v>
      </c>
      <c r="C30" s="102" t="s">
        <v>533</v>
      </c>
      <c r="D30" s="277">
        <v>23357.65</v>
      </c>
      <c r="E30" s="104">
        <v>2013</v>
      </c>
    </row>
    <row r="31" spans="2:5" x14ac:dyDescent="0.25">
      <c r="B31" s="102" t="s">
        <v>544</v>
      </c>
      <c r="C31" s="102" t="s">
        <v>297</v>
      </c>
      <c r="D31" s="277">
        <v>26096.61</v>
      </c>
      <c r="E31" s="104">
        <v>2013</v>
      </c>
    </row>
    <row r="32" spans="2:5" x14ac:dyDescent="0.25">
      <c r="B32" s="102" t="s">
        <v>545</v>
      </c>
      <c r="C32" s="102" t="s">
        <v>546</v>
      </c>
      <c r="D32" s="277">
        <v>24945.26</v>
      </c>
      <c r="E32" s="104">
        <v>2013</v>
      </c>
    </row>
    <row r="33" spans="2:5" x14ac:dyDescent="0.25">
      <c r="B33" s="102" t="s">
        <v>547</v>
      </c>
      <c r="C33" s="102" t="s">
        <v>548</v>
      </c>
      <c r="D33" s="277">
        <v>57033.01</v>
      </c>
      <c r="E33" s="104">
        <v>2015</v>
      </c>
    </row>
    <row r="34" spans="2:5" x14ac:dyDescent="0.25">
      <c r="B34" s="102" t="s">
        <v>549</v>
      </c>
      <c r="C34" s="102" t="s">
        <v>548</v>
      </c>
      <c r="D34" s="281">
        <v>2100</v>
      </c>
      <c r="E34" s="104">
        <v>2015</v>
      </c>
    </row>
    <row r="35" spans="2:5" x14ac:dyDescent="0.25">
      <c r="B35" s="103" t="s">
        <v>550</v>
      </c>
      <c r="C35" s="185" t="s">
        <v>488</v>
      </c>
      <c r="D35" s="278">
        <v>21000</v>
      </c>
      <c r="E35" s="104"/>
    </row>
    <row r="36" spans="2:5" x14ac:dyDescent="0.25">
      <c r="B36" s="103" t="s">
        <v>551</v>
      </c>
      <c r="C36" s="185" t="s">
        <v>552</v>
      </c>
      <c r="D36" s="278">
        <v>347455.12</v>
      </c>
      <c r="E36" s="104">
        <v>2007</v>
      </c>
    </row>
    <row r="37" spans="2:5" x14ac:dyDescent="0.25">
      <c r="B37" s="103" t="s">
        <v>553</v>
      </c>
      <c r="C37" s="185" t="s">
        <v>554</v>
      </c>
      <c r="D37" s="278">
        <v>155745.84</v>
      </c>
      <c r="E37" s="104">
        <v>2008</v>
      </c>
    </row>
    <row r="38" spans="2:5" x14ac:dyDescent="0.25">
      <c r="B38" s="102" t="s">
        <v>555</v>
      </c>
      <c r="C38" s="102" t="s">
        <v>554</v>
      </c>
      <c r="D38" s="277">
        <v>78143.56</v>
      </c>
      <c r="E38" s="104">
        <v>2008</v>
      </c>
    </row>
    <row r="39" spans="2:5" x14ac:dyDescent="0.25">
      <c r="B39" s="102" t="s">
        <v>556</v>
      </c>
      <c r="C39" s="102" t="s">
        <v>557</v>
      </c>
      <c r="D39" s="279">
        <v>1317278.6100000001</v>
      </c>
      <c r="E39" s="104">
        <v>2009</v>
      </c>
    </row>
    <row r="40" spans="2:5" x14ac:dyDescent="0.25">
      <c r="B40" s="102" t="s">
        <v>558</v>
      </c>
      <c r="C40" s="185" t="s">
        <v>559</v>
      </c>
      <c r="D40" s="277">
        <v>20000</v>
      </c>
      <c r="E40" s="104">
        <v>2010</v>
      </c>
    </row>
    <row r="41" spans="2:5" x14ac:dyDescent="0.25">
      <c r="B41" s="102" t="s">
        <v>560</v>
      </c>
      <c r="C41" s="102" t="s">
        <v>291</v>
      </c>
      <c r="D41" s="277">
        <v>30000</v>
      </c>
      <c r="E41" s="104">
        <v>2010</v>
      </c>
    </row>
    <row r="42" spans="2:5" x14ac:dyDescent="0.25">
      <c r="B42" s="102" t="s">
        <v>561</v>
      </c>
      <c r="C42" s="102" t="s">
        <v>292</v>
      </c>
      <c r="D42" s="277">
        <v>21396</v>
      </c>
      <c r="E42" s="104">
        <v>2009</v>
      </c>
    </row>
    <row r="43" spans="2:5" x14ac:dyDescent="0.25">
      <c r="B43" s="102" t="s">
        <v>562</v>
      </c>
      <c r="C43" s="102"/>
      <c r="D43" s="277">
        <v>21000</v>
      </c>
      <c r="E43" s="104">
        <v>2006</v>
      </c>
    </row>
    <row r="44" spans="2:5" x14ac:dyDescent="0.25">
      <c r="B44" s="102" t="s">
        <v>561</v>
      </c>
      <c r="C44" s="102" t="s">
        <v>297</v>
      </c>
      <c r="D44" s="277">
        <v>18910</v>
      </c>
      <c r="E44" s="104">
        <v>2010</v>
      </c>
    </row>
    <row r="45" spans="2:5" x14ac:dyDescent="0.25">
      <c r="B45" s="102" t="s">
        <v>563</v>
      </c>
      <c r="C45" s="102" t="s">
        <v>295</v>
      </c>
      <c r="D45" s="277">
        <v>15000</v>
      </c>
      <c r="E45" s="104">
        <v>2010</v>
      </c>
    </row>
    <row r="46" spans="2:5" x14ac:dyDescent="0.25">
      <c r="B46" s="102" t="s">
        <v>560</v>
      </c>
      <c r="C46" s="102" t="s">
        <v>293</v>
      </c>
      <c r="D46" s="277">
        <v>999301.84</v>
      </c>
      <c r="E46" s="104">
        <v>2009</v>
      </c>
    </row>
    <row r="47" spans="2:5" x14ac:dyDescent="0.25">
      <c r="B47" s="102" t="s">
        <v>564</v>
      </c>
      <c r="C47" s="102" t="s">
        <v>565</v>
      </c>
      <c r="D47" s="277">
        <v>15498.91</v>
      </c>
      <c r="E47" s="104">
        <v>2015</v>
      </c>
    </row>
    <row r="48" spans="2:5" x14ac:dyDescent="0.25">
      <c r="B48" s="102" t="s">
        <v>564</v>
      </c>
      <c r="C48" s="102" t="s">
        <v>565</v>
      </c>
      <c r="D48" s="277">
        <v>15498.91</v>
      </c>
      <c r="E48" s="104">
        <v>2015</v>
      </c>
    </row>
    <row r="49" spans="2:5" x14ac:dyDescent="0.25">
      <c r="B49" s="102" t="s">
        <v>564</v>
      </c>
      <c r="C49" s="102" t="s">
        <v>565</v>
      </c>
      <c r="D49" s="277">
        <v>15498.91</v>
      </c>
      <c r="E49" s="104">
        <v>2015</v>
      </c>
    </row>
    <row r="50" spans="2:5" x14ac:dyDescent="0.25">
      <c r="B50" s="102" t="s">
        <v>564</v>
      </c>
      <c r="C50" s="102" t="s">
        <v>565</v>
      </c>
      <c r="D50" s="277">
        <v>15498.91</v>
      </c>
      <c r="E50" s="104">
        <v>2015</v>
      </c>
    </row>
    <row r="51" spans="2:5" x14ac:dyDescent="0.25">
      <c r="B51" s="102" t="s">
        <v>688</v>
      </c>
      <c r="C51" s="102"/>
      <c r="D51" s="277">
        <v>84839.15</v>
      </c>
      <c r="E51" s="104">
        <v>2005</v>
      </c>
    </row>
    <row r="52" spans="2:5" x14ac:dyDescent="0.25">
      <c r="B52" s="102" t="s">
        <v>689</v>
      </c>
      <c r="C52" s="102" t="s">
        <v>297</v>
      </c>
      <c r="D52" s="277">
        <v>24953.200000000001</v>
      </c>
      <c r="E52" s="104">
        <v>2008</v>
      </c>
    </row>
    <row r="53" spans="2:5" x14ac:dyDescent="0.25">
      <c r="B53" s="102" t="s">
        <v>689</v>
      </c>
      <c r="C53" s="102" t="s">
        <v>230</v>
      </c>
      <c r="D53" s="277">
        <v>24953.200000000001</v>
      </c>
      <c r="E53" s="104">
        <v>2008</v>
      </c>
    </row>
    <row r="54" spans="2:5" x14ac:dyDescent="0.25">
      <c r="B54" s="102" t="s">
        <v>689</v>
      </c>
      <c r="C54" s="102" t="s">
        <v>690</v>
      </c>
      <c r="D54" s="277">
        <v>24953.200000000001</v>
      </c>
      <c r="E54" s="104">
        <v>2008</v>
      </c>
    </row>
    <row r="55" spans="2:5" x14ac:dyDescent="0.25">
      <c r="B55" s="102" t="s">
        <v>343</v>
      </c>
      <c r="C55" s="102" t="s">
        <v>292</v>
      </c>
      <c r="D55" s="277">
        <v>34953</v>
      </c>
      <c r="E55" s="104">
        <v>2010</v>
      </c>
    </row>
    <row r="56" spans="2:5" x14ac:dyDescent="0.25">
      <c r="B56" s="102" t="s">
        <v>343</v>
      </c>
      <c r="C56" s="102" t="s">
        <v>541</v>
      </c>
      <c r="D56" s="277">
        <v>34953</v>
      </c>
      <c r="E56" s="104">
        <v>2010</v>
      </c>
    </row>
    <row r="57" spans="2:5" x14ac:dyDescent="0.25">
      <c r="B57" s="282"/>
      <c r="C57" s="284" t="s">
        <v>3</v>
      </c>
      <c r="D57" s="285">
        <f>SUM(D4:D56)</f>
        <v>4144382.5900000012</v>
      </c>
      <c r="E57" s="283"/>
    </row>
    <row r="58" spans="2:5" x14ac:dyDescent="0.25">
      <c r="D58" s="280"/>
    </row>
  </sheetData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5</vt:i4>
      </vt:variant>
    </vt:vector>
  </HeadingPairs>
  <TitlesOfParts>
    <vt:vector size="9" baseType="lpstr">
      <vt:lpstr>GR 1 KŚT - BUDYNKI</vt:lpstr>
      <vt:lpstr>GR 2-8 KŚT</vt:lpstr>
      <vt:lpstr>EE</vt:lpstr>
      <vt:lpstr>wykaz budowli</vt:lpstr>
      <vt:lpstr>EE!Obszar_wydruku</vt:lpstr>
      <vt:lpstr>'GR 1 KŚT - BUDYNKI'!Obszar_wydruku</vt:lpstr>
      <vt:lpstr>'GR 2-8 KŚT'!Obszar_wydruku</vt:lpstr>
      <vt:lpstr>'wykaz budowli'!Obszar_wydruku</vt:lpstr>
      <vt:lpstr>'GR 1 KŚT - BUDYNKI'!Tytuły_wydruku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2015-11-18T08:29:48Z</dcterms:created>
  <dcterms:modified xsi:type="dcterms:W3CDTF">2015-12-03T13:49:55Z</dcterms:modified>
</cp:coreProperties>
</file>